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Comments" sheetId="5" r:id="rId1"/>
    <sheet name="Database" sheetId="4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55" i="4"/>
  <c r="Y356"/>
  <c r="X355"/>
  <c r="X356"/>
  <c r="W355"/>
  <c r="W356"/>
  <c r="V355"/>
  <c r="V356"/>
  <c r="U355"/>
  <c r="U356"/>
  <c r="T355"/>
  <c r="T356"/>
  <c r="S355"/>
  <c r="S356"/>
  <c r="P355"/>
  <c r="P356"/>
  <c r="L355"/>
  <c r="L356"/>
  <c r="K355"/>
  <c r="K356"/>
  <c r="J355"/>
  <c r="J356"/>
  <c r="C356"/>
  <c r="C355"/>
  <c r="I356"/>
  <c r="I355"/>
  <c r="I354"/>
  <c r="E356"/>
  <c r="E355"/>
  <c r="F356"/>
  <c r="O356" s="1"/>
  <c r="N356"/>
  <c r="F355"/>
  <c r="O355"/>
  <c r="Q355"/>
  <c r="R355"/>
  <c r="N355"/>
  <c r="D355"/>
  <c r="D356"/>
  <c r="M356"/>
  <c r="M355"/>
  <c r="R356" l="1"/>
  <c r="Q356"/>
  <c r="F349"/>
  <c r="U349" s="1"/>
  <c r="Y340"/>
  <c r="Y341"/>
  <c r="Y342"/>
  <c r="Y343"/>
  <c r="Y344"/>
  <c r="Y345"/>
  <c r="Y346"/>
  <c r="Y347"/>
  <c r="Y348"/>
  <c r="Y350"/>
  <c r="Y351"/>
  <c r="Y352"/>
  <c r="Y353"/>
  <c r="Y354"/>
  <c r="X340"/>
  <c r="X341"/>
  <c r="X342"/>
  <c r="X343"/>
  <c r="X344"/>
  <c r="X345"/>
  <c r="X346"/>
  <c r="X347"/>
  <c r="X348"/>
  <c r="X350"/>
  <c r="X351"/>
  <c r="X352"/>
  <c r="X353"/>
  <c r="X354"/>
  <c r="W340"/>
  <c r="W341"/>
  <c r="W342"/>
  <c r="W343"/>
  <c r="W344"/>
  <c r="W345"/>
  <c r="W346"/>
  <c r="W347"/>
  <c r="W348"/>
  <c r="W349"/>
  <c r="W350"/>
  <c r="W351"/>
  <c r="W352"/>
  <c r="W353"/>
  <c r="W354"/>
  <c r="V340"/>
  <c r="V341"/>
  <c r="V342"/>
  <c r="V343"/>
  <c r="V344" s="1"/>
  <c r="V345" s="1"/>
  <c r="V346" s="1"/>
  <c r="V347" s="1"/>
  <c r="V348" s="1"/>
  <c r="V349" s="1"/>
  <c r="V350" s="1"/>
  <c r="V351" s="1"/>
  <c r="V352" s="1"/>
  <c r="V353" s="1"/>
  <c r="V354" s="1"/>
  <c r="U340"/>
  <c r="U341"/>
  <c r="U342"/>
  <c r="U343"/>
  <c r="U344"/>
  <c r="U345"/>
  <c r="U346"/>
  <c r="U347"/>
  <c r="U348"/>
  <c r="U351"/>
  <c r="U352"/>
  <c r="U353"/>
  <c r="U354"/>
  <c r="T340"/>
  <c r="T341"/>
  <c r="T342"/>
  <c r="T343"/>
  <c r="T344"/>
  <c r="T345"/>
  <c r="T346"/>
  <c r="T347"/>
  <c r="T348"/>
  <c r="T349"/>
  <c r="T351"/>
  <c r="T352"/>
  <c r="T353"/>
  <c r="T354"/>
  <c r="R340"/>
  <c r="R341"/>
  <c r="R342"/>
  <c r="R343"/>
  <c r="R344"/>
  <c r="R345"/>
  <c r="R346"/>
  <c r="R347"/>
  <c r="R348"/>
  <c r="R350"/>
  <c r="R351"/>
  <c r="R352"/>
  <c r="R353"/>
  <c r="R354"/>
  <c r="P340"/>
  <c r="P341"/>
  <c r="P342"/>
  <c r="P343"/>
  <c r="P344"/>
  <c r="P345"/>
  <c r="P346"/>
  <c r="P347"/>
  <c r="P348"/>
  <c r="P350"/>
  <c r="P351"/>
  <c r="P352"/>
  <c r="P353"/>
  <c r="P354"/>
  <c r="L340"/>
  <c r="L341"/>
  <c r="L342"/>
  <c r="L343"/>
  <c r="L344"/>
  <c r="L345"/>
  <c r="L346"/>
  <c r="L347"/>
  <c r="L348"/>
  <c r="L350"/>
  <c r="L351"/>
  <c r="L352"/>
  <c r="L353"/>
  <c r="K340"/>
  <c r="K341"/>
  <c r="K342"/>
  <c r="K343"/>
  <c r="K344"/>
  <c r="K345"/>
  <c r="K346"/>
  <c r="K347"/>
  <c r="K348"/>
  <c r="K349"/>
  <c r="K350"/>
  <c r="K351"/>
  <c r="K352"/>
  <c r="K353"/>
  <c r="K354"/>
  <c r="J340"/>
  <c r="J341"/>
  <c r="J342"/>
  <c r="J343"/>
  <c r="J344"/>
  <c r="J345"/>
  <c r="J346"/>
  <c r="J347"/>
  <c r="J348"/>
  <c r="J350"/>
  <c r="J351"/>
  <c r="J352"/>
  <c r="J353"/>
  <c r="J354"/>
  <c r="L354" s="1"/>
  <c r="I340"/>
  <c r="I341"/>
  <c r="I342"/>
  <c r="I343"/>
  <c r="I344"/>
  <c r="I345"/>
  <c r="I346"/>
  <c r="I347"/>
  <c r="I348"/>
  <c r="I349"/>
  <c r="I350"/>
  <c r="I351"/>
  <c r="I352"/>
  <c r="I353"/>
  <c r="E349"/>
  <c r="E340"/>
  <c r="E341"/>
  <c r="E342"/>
  <c r="E343"/>
  <c r="E344"/>
  <c r="E345"/>
  <c r="E346"/>
  <c r="E347"/>
  <c r="E348"/>
  <c r="E350"/>
  <c r="E351"/>
  <c r="E352"/>
  <c r="E353"/>
  <c r="E354"/>
  <c r="F354"/>
  <c r="O354"/>
  <c r="Q354"/>
  <c r="S354"/>
  <c r="N354"/>
  <c r="F353"/>
  <c r="O353" s="1"/>
  <c r="Q353"/>
  <c r="S353"/>
  <c r="N353"/>
  <c r="F352"/>
  <c r="O352" s="1"/>
  <c r="N352"/>
  <c r="F351"/>
  <c r="O351"/>
  <c r="Q351"/>
  <c r="S351"/>
  <c r="N351"/>
  <c r="F350"/>
  <c r="O350" s="1"/>
  <c r="N350"/>
  <c r="N349"/>
  <c r="F348"/>
  <c r="O348" s="1"/>
  <c r="N348"/>
  <c r="F347"/>
  <c r="O347" s="1"/>
  <c r="S347"/>
  <c r="N347"/>
  <c r="F346"/>
  <c r="O346"/>
  <c r="Q346"/>
  <c r="S346"/>
  <c r="N346"/>
  <c r="F345"/>
  <c r="O345" s="1"/>
  <c r="S345"/>
  <c r="N345"/>
  <c r="F344"/>
  <c r="O344" s="1"/>
  <c r="N344"/>
  <c r="F343"/>
  <c r="O343" s="1"/>
  <c r="S343"/>
  <c r="N343"/>
  <c r="F342"/>
  <c r="O342"/>
  <c r="Q342"/>
  <c r="S342"/>
  <c r="N342"/>
  <c r="F341"/>
  <c r="O341" s="1"/>
  <c r="S341"/>
  <c r="N341"/>
  <c r="F340"/>
  <c r="O340"/>
  <c r="Q340"/>
  <c r="S340"/>
  <c r="N340"/>
  <c r="D342"/>
  <c r="D343"/>
  <c r="D344"/>
  <c r="D345"/>
  <c r="D346"/>
  <c r="D347"/>
  <c r="D348"/>
  <c r="D349"/>
  <c r="D350"/>
  <c r="D351"/>
  <c r="D352"/>
  <c r="D353"/>
  <c r="D354"/>
  <c r="D341"/>
  <c r="D340"/>
  <c r="M354"/>
  <c r="M353"/>
  <c r="M352"/>
  <c r="M351"/>
  <c r="M350"/>
  <c r="M349"/>
  <c r="M348"/>
  <c r="M347"/>
  <c r="M346"/>
  <c r="M345"/>
  <c r="M344"/>
  <c r="M343"/>
  <c r="M342"/>
  <c r="M341"/>
  <c r="M340"/>
  <c r="C348"/>
  <c r="C349"/>
  <c r="C350"/>
  <c r="C351"/>
  <c r="C352"/>
  <c r="C353"/>
  <c r="C354"/>
  <c r="C340"/>
  <c r="C341"/>
  <c r="C342"/>
  <c r="C343"/>
  <c r="C344"/>
  <c r="C345"/>
  <c r="C346"/>
  <c r="C347"/>
  <c r="O349" l="1"/>
  <c r="J349"/>
  <c r="L349" s="1"/>
  <c r="R349"/>
  <c r="P349"/>
  <c r="T350"/>
  <c r="U350" s="1"/>
  <c r="S352"/>
  <c r="Q352"/>
  <c r="S350"/>
  <c r="Q350"/>
  <c r="S349"/>
  <c r="X349" s="1"/>
  <c r="Q349"/>
  <c r="Y349" s="1"/>
  <c r="S348"/>
  <c r="Q348"/>
  <c r="Q347"/>
  <c r="Q345"/>
  <c r="S344"/>
  <c r="Q344"/>
  <c r="Q343"/>
  <c r="Q341"/>
  <c r="Y331"/>
  <c r="Y332"/>
  <c r="Y333"/>
  <c r="Y334"/>
  <c r="Y335"/>
  <c r="Y336"/>
  <c r="Y337"/>
  <c r="Y338"/>
  <c r="Y339"/>
  <c r="X331"/>
  <c r="X332"/>
  <c r="X333"/>
  <c r="X334"/>
  <c r="X335"/>
  <c r="X336"/>
  <c r="X337"/>
  <c r="X338"/>
  <c r="X339"/>
  <c r="W331"/>
  <c r="W332"/>
  <c r="W333"/>
  <c r="W334"/>
  <c r="W335"/>
  <c r="W336"/>
  <c r="W337"/>
  <c r="W338"/>
  <c r="W339"/>
  <c r="V331"/>
  <c r="V332" s="1"/>
  <c r="V333" s="1"/>
  <c r="V334" s="1"/>
  <c r="V335" s="1"/>
  <c r="V336" s="1"/>
  <c r="V337" s="1"/>
  <c r="V338" s="1"/>
  <c r="V339" s="1"/>
  <c r="U331"/>
  <c r="U332"/>
  <c r="U333"/>
  <c r="U334"/>
  <c r="U335"/>
  <c r="U336"/>
  <c r="U337"/>
  <c r="U338"/>
  <c r="U339"/>
  <c r="T331"/>
  <c r="T332"/>
  <c r="T333"/>
  <c r="T334"/>
  <c r="T335"/>
  <c r="T336"/>
  <c r="T337"/>
  <c r="T338"/>
  <c r="T339"/>
  <c r="R331"/>
  <c r="R332"/>
  <c r="R333"/>
  <c r="R334"/>
  <c r="R335"/>
  <c r="R336"/>
  <c r="R337"/>
  <c r="R338"/>
  <c r="R339"/>
  <c r="P331"/>
  <c r="P332"/>
  <c r="P333"/>
  <c r="P334"/>
  <c r="P335"/>
  <c r="P336"/>
  <c r="P337"/>
  <c r="P338"/>
  <c r="P339"/>
  <c r="L331"/>
  <c r="L332"/>
  <c r="L333"/>
  <c r="L334"/>
  <c r="L335"/>
  <c r="L336"/>
  <c r="L337"/>
  <c r="L338"/>
  <c r="K331"/>
  <c r="K332"/>
  <c r="K333"/>
  <c r="K334"/>
  <c r="K335"/>
  <c r="K336"/>
  <c r="K337"/>
  <c r="K338"/>
  <c r="K339"/>
  <c r="J331"/>
  <c r="J332"/>
  <c r="J333"/>
  <c r="J334"/>
  <c r="J335"/>
  <c r="J336"/>
  <c r="J337"/>
  <c r="J338"/>
  <c r="J339"/>
  <c r="I331"/>
  <c r="I332"/>
  <c r="I333"/>
  <c r="I334"/>
  <c r="I335"/>
  <c r="I336"/>
  <c r="I337"/>
  <c r="I338"/>
  <c r="I339"/>
  <c r="E331"/>
  <c r="E332"/>
  <c r="E333"/>
  <c r="E334"/>
  <c r="E335"/>
  <c r="E336"/>
  <c r="E337"/>
  <c r="E338"/>
  <c r="E339"/>
  <c r="F339"/>
  <c r="O339" s="1"/>
  <c r="N339"/>
  <c r="F338"/>
  <c r="O338" s="1"/>
  <c r="N338"/>
  <c r="F337"/>
  <c r="S337" s="1"/>
  <c r="O337"/>
  <c r="Q337"/>
  <c r="N337"/>
  <c r="F336"/>
  <c r="O336" s="1"/>
  <c r="S336"/>
  <c r="N336"/>
  <c r="F335"/>
  <c r="O335" s="1"/>
  <c r="N335"/>
  <c r="F334"/>
  <c r="O334" s="1"/>
  <c r="Q334"/>
  <c r="N334"/>
  <c r="F333"/>
  <c r="O333" s="1"/>
  <c r="N333"/>
  <c r="F332"/>
  <c r="S332" s="1"/>
  <c r="O332"/>
  <c r="N332"/>
  <c r="F331"/>
  <c r="Q331" s="1"/>
  <c r="O331"/>
  <c r="N331"/>
  <c r="M339"/>
  <c r="M338"/>
  <c r="M337"/>
  <c r="M336"/>
  <c r="M335"/>
  <c r="M334"/>
  <c r="M333"/>
  <c r="M332"/>
  <c r="M331"/>
  <c r="C331"/>
  <c r="C332"/>
  <c r="C333"/>
  <c r="C334"/>
  <c r="C335"/>
  <c r="C336"/>
  <c r="C337"/>
  <c r="C338"/>
  <c r="C339"/>
  <c r="Y330"/>
  <c r="X330"/>
  <c r="W330"/>
  <c r="V330"/>
  <c r="U330"/>
  <c r="T330"/>
  <c r="R330"/>
  <c r="P330"/>
  <c r="K330"/>
  <c r="J330"/>
  <c r="I330"/>
  <c r="Y5"/>
  <c r="Y6"/>
  <c r="Y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"/>
  <c r="Y4"/>
  <c r="Y2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"/>
  <c r="X4"/>
  <c r="X5"/>
  <c r="X6"/>
  <c r="X7"/>
  <c r="X2"/>
  <c r="W4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"/>
  <c r="W2"/>
  <c r="V15"/>
  <c r="V16"/>
  <c r="V17"/>
  <c r="V18"/>
  <c r="V19" s="1"/>
  <c r="V20" s="1"/>
  <c r="V21" s="1"/>
  <c r="V22" s="1"/>
  <c r="V23" s="1"/>
  <c r="V24" s="1"/>
  <c r="V25" s="1"/>
  <c r="V26" s="1"/>
  <c r="V27" s="1"/>
  <c r="V28" s="1"/>
  <c r="V29" s="1"/>
  <c r="V30" s="1"/>
  <c r="V31" s="1"/>
  <c r="V32" s="1"/>
  <c r="V33" s="1"/>
  <c r="V34" s="1"/>
  <c r="V35" s="1"/>
  <c r="V36" s="1"/>
  <c r="V37" s="1"/>
  <c r="V38" s="1"/>
  <c r="V39" s="1"/>
  <c r="V40" s="1"/>
  <c r="V41" s="1"/>
  <c r="V42" s="1"/>
  <c r="V43" s="1"/>
  <c r="V44" s="1"/>
  <c r="V45" s="1"/>
  <c r="V46" s="1"/>
  <c r="V47" s="1"/>
  <c r="V48" s="1"/>
  <c r="V49" s="1"/>
  <c r="V50" s="1"/>
  <c r="V51" s="1"/>
  <c r="V52" s="1"/>
  <c r="V53" s="1"/>
  <c r="V54" s="1"/>
  <c r="V55" s="1"/>
  <c r="V56" s="1"/>
  <c r="V57" s="1"/>
  <c r="V58" s="1"/>
  <c r="V59" s="1"/>
  <c r="V60" s="1"/>
  <c r="V61" s="1"/>
  <c r="V62" s="1"/>
  <c r="V63" s="1"/>
  <c r="V64" s="1"/>
  <c r="V65" s="1"/>
  <c r="V66" s="1"/>
  <c r="V67" s="1"/>
  <c r="V68" s="1"/>
  <c r="V69" s="1"/>
  <c r="V70" s="1"/>
  <c r="V71" s="1"/>
  <c r="V72" s="1"/>
  <c r="V73" s="1"/>
  <c r="V74" s="1"/>
  <c r="V75" s="1"/>
  <c r="V76" s="1"/>
  <c r="V77" s="1"/>
  <c r="V78" s="1"/>
  <c r="V79" s="1"/>
  <c r="V80" s="1"/>
  <c r="V81" s="1"/>
  <c r="V82" s="1"/>
  <c r="V83" s="1"/>
  <c r="V84" s="1"/>
  <c r="V85" s="1"/>
  <c r="V86" s="1"/>
  <c r="V87" s="1"/>
  <c r="V88" s="1"/>
  <c r="V89" s="1"/>
  <c r="V90" s="1"/>
  <c r="V91" s="1"/>
  <c r="V92" s="1"/>
  <c r="V93" s="1"/>
  <c r="V94" s="1"/>
  <c r="V95" s="1"/>
  <c r="V96" s="1"/>
  <c r="V97" s="1"/>
  <c r="V98" s="1"/>
  <c r="V99" s="1"/>
  <c r="V100" s="1"/>
  <c r="V101" s="1"/>
  <c r="V102" s="1"/>
  <c r="V103" s="1"/>
  <c r="V104" s="1"/>
  <c r="V105" s="1"/>
  <c r="V106" s="1"/>
  <c r="V107" s="1"/>
  <c r="V108" s="1"/>
  <c r="V109" s="1"/>
  <c r="V110" s="1"/>
  <c r="V111" s="1"/>
  <c r="V112" s="1"/>
  <c r="V113" s="1"/>
  <c r="V114" s="1"/>
  <c r="V115" s="1"/>
  <c r="V116" s="1"/>
  <c r="V117" s="1"/>
  <c r="V118" s="1"/>
  <c r="V119" s="1"/>
  <c r="V120" s="1"/>
  <c r="V121" s="1"/>
  <c r="V122" s="1"/>
  <c r="V123" s="1"/>
  <c r="V124" s="1"/>
  <c r="V125" s="1"/>
  <c r="V126" s="1"/>
  <c r="V127" s="1"/>
  <c r="V128" s="1"/>
  <c r="V129" s="1"/>
  <c r="V130" s="1"/>
  <c r="V131" s="1"/>
  <c r="V132" s="1"/>
  <c r="V133" s="1"/>
  <c r="V134" s="1"/>
  <c r="V135" s="1"/>
  <c r="V136" s="1"/>
  <c r="V137" s="1"/>
  <c r="V138" s="1"/>
  <c r="V139" s="1"/>
  <c r="V140" s="1"/>
  <c r="V141" s="1"/>
  <c r="V142" s="1"/>
  <c r="V143" s="1"/>
  <c r="V144" s="1"/>
  <c r="V145" s="1"/>
  <c r="V146" s="1"/>
  <c r="V147" s="1"/>
  <c r="V148" s="1"/>
  <c r="V149" s="1"/>
  <c r="V150" s="1"/>
  <c r="V151" s="1"/>
  <c r="V152" s="1"/>
  <c r="V153" s="1"/>
  <c r="V154" s="1"/>
  <c r="V155" s="1"/>
  <c r="V156" s="1"/>
  <c r="V157" s="1"/>
  <c r="V158" s="1"/>
  <c r="V159" s="1"/>
  <c r="V160" s="1"/>
  <c r="V161" s="1"/>
  <c r="V162" s="1"/>
  <c r="V163" s="1"/>
  <c r="V164" s="1"/>
  <c r="V165" s="1"/>
  <c r="V166" s="1"/>
  <c r="V167" s="1"/>
  <c r="V168" s="1"/>
  <c r="V169" s="1"/>
  <c r="V170" s="1"/>
  <c r="V171" s="1"/>
  <c r="V172" s="1"/>
  <c r="V173" s="1"/>
  <c r="V174" s="1"/>
  <c r="V175" s="1"/>
  <c r="V176" s="1"/>
  <c r="V177" s="1"/>
  <c r="V178" s="1"/>
  <c r="V179" s="1"/>
  <c r="V180" s="1"/>
  <c r="V181" s="1"/>
  <c r="V182" s="1"/>
  <c r="V183" s="1"/>
  <c r="V184" s="1"/>
  <c r="V185" s="1"/>
  <c r="V186" s="1"/>
  <c r="V187" s="1"/>
  <c r="V188" s="1"/>
  <c r="V189" s="1"/>
  <c r="V190" s="1"/>
  <c r="V191" s="1"/>
  <c r="V192" s="1"/>
  <c r="V193" s="1"/>
  <c r="V194" s="1"/>
  <c r="V195" s="1"/>
  <c r="V196" s="1"/>
  <c r="V197" s="1"/>
  <c r="V198" s="1"/>
  <c r="V199" s="1"/>
  <c r="V200" s="1"/>
  <c r="V201" s="1"/>
  <c r="V202" s="1"/>
  <c r="V203" s="1"/>
  <c r="V204" s="1"/>
  <c r="V205" s="1"/>
  <c r="V206" s="1"/>
  <c r="V207" s="1"/>
  <c r="V208" s="1"/>
  <c r="V209" s="1"/>
  <c r="V210" s="1"/>
  <c r="V211" s="1"/>
  <c r="V212" s="1"/>
  <c r="V213" s="1"/>
  <c r="V214" s="1"/>
  <c r="V215" s="1"/>
  <c r="V216" s="1"/>
  <c r="V217" s="1"/>
  <c r="V218" s="1"/>
  <c r="V219" s="1"/>
  <c r="V220" s="1"/>
  <c r="V221" s="1"/>
  <c r="V222" s="1"/>
  <c r="V223" s="1"/>
  <c r="V224" s="1"/>
  <c r="V225" s="1"/>
  <c r="V226" s="1"/>
  <c r="V227" s="1"/>
  <c r="V228" s="1"/>
  <c r="V229" s="1"/>
  <c r="V230" s="1"/>
  <c r="V231" s="1"/>
  <c r="V232" s="1"/>
  <c r="V233" s="1"/>
  <c r="V234" s="1"/>
  <c r="V235" s="1"/>
  <c r="V236" s="1"/>
  <c r="V237" s="1"/>
  <c r="V238" s="1"/>
  <c r="V239" s="1"/>
  <c r="V240" s="1"/>
  <c r="V241" s="1"/>
  <c r="V242" s="1"/>
  <c r="V243" s="1"/>
  <c r="V244" s="1"/>
  <c r="V245" s="1"/>
  <c r="V246" s="1"/>
  <c r="V247" s="1"/>
  <c r="V248" s="1"/>
  <c r="V249" s="1"/>
  <c r="V250" s="1"/>
  <c r="V251" s="1"/>
  <c r="V252" s="1"/>
  <c r="V253" s="1"/>
  <c r="V254" s="1"/>
  <c r="V255" s="1"/>
  <c r="V256" s="1"/>
  <c r="V257" s="1"/>
  <c r="V258" s="1"/>
  <c r="V259" s="1"/>
  <c r="V260" s="1"/>
  <c r="V261" s="1"/>
  <c r="V262" s="1"/>
  <c r="V263" s="1"/>
  <c r="V264" s="1"/>
  <c r="V265" s="1"/>
  <c r="V266" s="1"/>
  <c r="V267" s="1"/>
  <c r="V268" s="1"/>
  <c r="V269" s="1"/>
  <c r="V270" s="1"/>
  <c r="V271" s="1"/>
  <c r="V272" s="1"/>
  <c r="V273" s="1"/>
  <c r="V274" s="1"/>
  <c r="V275" s="1"/>
  <c r="V276" s="1"/>
  <c r="V277" s="1"/>
  <c r="V278" s="1"/>
  <c r="V279" s="1"/>
  <c r="V280" s="1"/>
  <c r="V281" s="1"/>
  <c r="V282" s="1"/>
  <c r="V283" s="1"/>
  <c r="V284" s="1"/>
  <c r="V285" s="1"/>
  <c r="V286" s="1"/>
  <c r="V287" s="1"/>
  <c r="V288" s="1"/>
  <c r="V289" s="1"/>
  <c r="V290" s="1"/>
  <c r="V291" s="1"/>
  <c r="V292" s="1"/>
  <c r="V293" s="1"/>
  <c r="V294" s="1"/>
  <c r="V295" s="1"/>
  <c r="V296" s="1"/>
  <c r="V297" s="1"/>
  <c r="V298" s="1"/>
  <c r="V299" s="1"/>
  <c r="V300" s="1"/>
  <c r="V301" s="1"/>
  <c r="V302" s="1"/>
  <c r="V303" s="1"/>
  <c r="V304" s="1"/>
  <c r="V305" s="1"/>
  <c r="V306" s="1"/>
  <c r="V307" s="1"/>
  <c r="V308" s="1"/>
  <c r="V309" s="1"/>
  <c r="V310" s="1"/>
  <c r="V311" s="1"/>
  <c r="V312" s="1"/>
  <c r="V313" s="1"/>
  <c r="V314" s="1"/>
  <c r="V315" s="1"/>
  <c r="V316" s="1"/>
  <c r="V317" s="1"/>
  <c r="V318" s="1"/>
  <c r="V319" s="1"/>
  <c r="V320" s="1"/>
  <c r="V321" s="1"/>
  <c r="V322" s="1"/>
  <c r="V323" s="1"/>
  <c r="V324" s="1"/>
  <c r="V325" s="1"/>
  <c r="V326" s="1"/>
  <c r="V327" s="1"/>
  <c r="V328" s="1"/>
  <c r="V329" s="1"/>
  <c r="V7"/>
  <c r="V8"/>
  <c r="V9"/>
  <c r="V10"/>
  <c r="V11" s="1"/>
  <c r="V12" s="1"/>
  <c r="V13" s="1"/>
  <c r="V14" s="1"/>
  <c r="V4"/>
  <c r="V5" s="1"/>
  <c r="V6" s="1"/>
  <c r="V3"/>
  <c r="L339" l="1"/>
  <c r="Q332"/>
  <c r="S331"/>
  <c r="S339"/>
  <c r="Q339"/>
  <c r="S338"/>
  <c r="Q338"/>
  <c r="S334"/>
  <c r="Q336"/>
  <c r="S335"/>
  <c r="Q335"/>
  <c r="S333"/>
  <c r="Q333"/>
  <c r="L330"/>
  <c r="D330"/>
  <c r="E330"/>
  <c r="F330"/>
  <c r="O330" s="1"/>
  <c r="N330"/>
  <c r="M330"/>
  <c r="C330"/>
  <c r="S330" l="1"/>
  <c r="Q330"/>
  <c r="U329"/>
  <c r="T329"/>
  <c r="R329"/>
  <c r="P329"/>
  <c r="K329"/>
  <c r="L329" s="1"/>
  <c r="J329"/>
  <c r="I329"/>
  <c r="E329"/>
  <c r="D329"/>
  <c r="F329"/>
  <c r="O329" s="1"/>
  <c r="N329"/>
  <c r="M329"/>
  <c r="C329"/>
  <c r="S329" l="1"/>
  <c r="Q329"/>
  <c r="P328"/>
  <c r="R328"/>
  <c r="T328"/>
  <c r="U328" s="1"/>
  <c r="K328"/>
  <c r="J328"/>
  <c r="I328"/>
  <c r="E328"/>
  <c r="J327" s="1"/>
  <c r="D328"/>
  <c r="F328"/>
  <c r="O328" s="1"/>
  <c r="N328"/>
  <c r="M328"/>
  <c r="C328"/>
  <c r="U327"/>
  <c r="T327"/>
  <c r="P327"/>
  <c r="K327"/>
  <c r="I327"/>
  <c r="E327"/>
  <c r="F327"/>
  <c r="O327"/>
  <c r="Q327"/>
  <c r="R327"/>
  <c r="S327"/>
  <c r="N327"/>
  <c r="D327"/>
  <c r="M327"/>
  <c r="C327"/>
  <c r="L328" l="1"/>
  <c r="L327"/>
  <c r="S328"/>
  <c r="Q328"/>
  <c r="U325"/>
  <c r="U326"/>
  <c r="T325"/>
  <c r="T326"/>
  <c r="P325"/>
  <c r="P326"/>
  <c r="L325"/>
  <c r="K325"/>
  <c r="K326"/>
  <c r="J325"/>
  <c r="J326"/>
  <c r="L326" s="1"/>
  <c r="I326"/>
  <c r="I325"/>
  <c r="E326"/>
  <c r="E325"/>
  <c r="F326"/>
  <c r="O326" s="1"/>
  <c r="S326"/>
  <c r="N326"/>
  <c r="F325"/>
  <c r="Q325" s="1"/>
  <c r="N325"/>
  <c r="D326"/>
  <c r="D325"/>
  <c r="M326"/>
  <c r="M325"/>
  <c r="C326"/>
  <c r="C325"/>
  <c r="R326" l="1"/>
  <c r="Q326"/>
  <c r="O325"/>
  <c r="S325"/>
  <c r="R325"/>
  <c r="U324"/>
  <c r="T324"/>
  <c r="R324"/>
  <c r="P324"/>
  <c r="K324"/>
  <c r="J324"/>
  <c r="L324" s="1"/>
  <c r="I324"/>
  <c r="D324"/>
  <c r="E324"/>
  <c r="F324"/>
  <c r="O324" s="1"/>
  <c r="N324"/>
  <c r="M324"/>
  <c r="C324"/>
  <c r="S324" l="1"/>
  <c r="Q324"/>
  <c r="U323"/>
  <c r="T323"/>
  <c r="P323"/>
  <c r="K323"/>
  <c r="J323"/>
  <c r="I323"/>
  <c r="E323"/>
  <c r="F323"/>
  <c r="O323" s="1"/>
  <c r="S323"/>
  <c r="N323"/>
  <c r="D323"/>
  <c r="M323"/>
  <c r="C323"/>
  <c r="L323" l="1"/>
  <c r="R323"/>
  <c r="Q323"/>
  <c r="U322"/>
  <c r="T322"/>
  <c r="P322"/>
  <c r="K322"/>
  <c r="L322" s="1"/>
  <c r="J322"/>
  <c r="I322"/>
  <c r="E322"/>
  <c r="F322"/>
  <c r="O322" s="1"/>
  <c r="Q322"/>
  <c r="R322"/>
  <c r="S322"/>
  <c r="N322"/>
  <c r="D322"/>
  <c r="M322"/>
  <c r="C322"/>
  <c r="U321" l="1"/>
  <c r="T321"/>
  <c r="P321"/>
  <c r="K321"/>
  <c r="L321" s="1"/>
  <c r="J321"/>
  <c r="I321"/>
  <c r="E321"/>
  <c r="F321"/>
  <c r="O321"/>
  <c r="Q321"/>
  <c r="R321"/>
  <c r="S321"/>
  <c r="N321"/>
  <c r="D321"/>
  <c r="M321"/>
  <c r="C321"/>
  <c r="U320" l="1"/>
  <c r="T320"/>
  <c r="P320"/>
  <c r="K320"/>
  <c r="J320"/>
  <c r="I320"/>
  <c r="E320"/>
  <c r="F320"/>
  <c r="O320" s="1"/>
  <c r="S320"/>
  <c r="N320"/>
  <c r="D320"/>
  <c r="K319" s="1"/>
  <c r="M320"/>
  <c r="C320"/>
  <c r="U319"/>
  <c r="T319"/>
  <c r="S319"/>
  <c r="R319"/>
  <c r="P319"/>
  <c r="J319"/>
  <c r="I319"/>
  <c r="D319"/>
  <c r="E319"/>
  <c r="C319"/>
  <c r="F319"/>
  <c r="O319"/>
  <c r="Q319"/>
  <c r="N319"/>
  <c r="M319"/>
  <c r="L320" l="1"/>
  <c r="L319"/>
  <c r="R320"/>
  <c r="Q320"/>
  <c r="U318"/>
  <c r="T318"/>
  <c r="S318"/>
  <c r="R318"/>
  <c r="Q318"/>
  <c r="P318"/>
  <c r="O318"/>
  <c r="L318"/>
  <c r="K318"/>
  <c r="J318"/>
  <c r="I318"/>
  <c r="E318"/>
  <c r="D318"/>
  <c r="C318"/>
  <c r="F318"/>
  <c r="N318"/>
  <c r="M318"/>
  <c r="U316" l="1"/>
  <c r="U317"/>
  <c r="T316"/>
  <c r="T317"/>
  <c r="S316"/>
  <c r="S317"/>
  <c r="R316"/>
  <c r="R317"/>
  <c r="Q316"/>
  <c r="Q317"/>
  <c r="P316"/>
  <c r="P317"/>
  <c r="O316"/>
  <c r="O317"/>
  <c r="N317"/>
  <c r="M317"/>
  <c r="L316"/>
  <c r="K316"/>
  <c r="K317"/>
  <c r="J316"/>
  <c r="J317"/>
  <c r="I316"/>
  <c r="I317"/>
  <c r="F317"/>
  <c r="F316"/>
  <c r="E317"/>
  <c r="E316"/>
  <c r="D317"/>
  <c r="N316"/>
  <c r="M316"/>
  <c r="C317"/>
  <c r="C316"/>
  <c r="L317" l="1"/>
  <c r="K315"/>
  <c r="I315"/>
  <c r="F315"/>
  <c r="C315"/>
  <c r="S315" s="1"/>
  <c r="D315"/>
  <c r="E315"/>
  <c r="N315"/>
  <c r="M315"/>
  <c r="R315" l="1"/>
  <c r="O315"/>
  <c r="J315"/>
  <c r="L315" s="1"/>
  <c r="P315"/>
  <c r="T315"/>
  <c r="U315" s="1"/>
  <c r="Q315"/>
  <c r="T312"/>
  <c r="U312" s="1"/>
  <c r="T313"/>
  <c r="U313" s="1"/>
  <c r="T314"/>
  <c r="U314" s="1"/>
  <c r="T311"/>
  <c r="U311" s="1"/>
  <c r="S311"/>
  <c r="R310"/>
  <c r="R314"/>
  <c r="Q310"/>
  <c r="Q311"/>
  <c r="Q312"/>
  <c r="Q313"/>
  <c r="Q314"/>
  <c r="O310"/>
  <c r="O311"/>
  <c r="O312"/>
  <c r="O313"/>
  <c r="O314"/>
  <c r="N311"/>
  <c r="N312"/>
  <c r="N313"/>
  <c r="N314"/>
  <c r="K310"/>
  <c r="K311"/>
  <c r="K313"/>
  <c r="K314"/>
  <c r="J310"/>
  <c r="J312"/>
  <c r="J313"/>
  <c r="J314"/>
  <c r="I314"/>
  <c r="E310"/>
  <c r="P310" s="1"/>
  <c r="E311"/>
  <c r="P311" s="1"/>
  <c r="E312"/>
  <c r="J311" s="1"/>
  <c r="E313"/>
  <c r="P313" s="1"/>
  <c r="E314"/>
  <c r="P314" s="1"/>
  <c r="N310"/>
  <c r="C310"/>
  <c r="S310" s="1"/>
  <c r="C311"/>
  <c r="I310" s="1"/>
  <c r="C312"/>
  <c r="S312" s="1"/>
  <c r="C313"/>
  <c r="S313" s="1"/>
  <c r="C314"/>
  <c r="S314" s="1"/>
  <c r="D310"/>
  <c r="D311"/>
  <c r="R311" s="1"/>
  <c r="D312"/>
  <c r="R312" s="1"/>
  <c r="D313"/>
  <c r="K312" s="1"/>
  <c r="D314"/>
  <c r="M314"/>
  <c r="M313"/>
  <c r="M312"/>
  <c r="M311"/>
  <c r="M310"/>
  <c r="I313" l="1"/>
  <c r="L313" s="1"/>
  <c r="L310"/>
  <c r="P312"/>
  <c r="I312"/>
  <c r="L312" s="1"/>
  <c r="R313"/>
  <c r="I311"/>
  <c r="L311" s="1"/>
  <c r="L314"/>
  <c r="C309"/>
  <c r="S309" s="1"/>
  <c r="D309"/>
  <c r="R309" s="1"/>
  <c r="E309"/>
  <c r="P309" s="1"/>
  <c r="F309"/>
  <c r="O309" s="1"/>
  <c r="Q309"/>
  <c r="N309"/>
  <c r="M309"/>
  <c r="K309" l="1"/>
  <c r="T310"/>
  <c r="U310" s="1"/>
  <c r="J309"/>
  <c r="I309"/>
  <c r="E308"/>
  <c r="N308"/>
  <c r="C308"/>
  <c r="L309" l="1"/>
  <c r="C307"/>
  <c r="D307"/>
  <c r="E307"/>
  <c r="F307"/>
  <c r="N307"/>
  <c r="M307"/>
  <c r="D306"/>
  <c r="C306"/>
  <c r="E306"/>
  <c r="F306"/>
  <c r="O306" s="1"/>
  <c r="N306"/>
  <c r="M306"/>
  <c r="N305"/>
  <c r="E305"/>
  <c r="D305"/>
  <c r="C305"/>
  <c r="F305"/>
  <c r="M305"/>
  <c r="M304"/>
  <c r="C304"/>
  <c r="C303"/>
  <c r="E304"/>
  <c r="F304"/>
  <c r="N304"/>
  <c r="N303"/>
  <c r="G303"/>
  <c r="F303" s="1"/>
  <c r="E303"/>
  <c r="J307" l="1"/>
  <c r="R307"/>
  <c r="Q307"/>
  <c r="T307"/>
  <c r="U307" s="1"/>
  <c r="O307"/>
  <c r="S307"/>
  <c r="I307"/>
  <c r="P307"/>
  <c r="Q303"/>
  <c r="O303"/>
  <c r="R303"/>
  <c r="P303"/>
  <c r="T304"/>
  <c r="U304" s="1"/>
  <c r="S303"/>
  <c r="M303"/>
  <c r="D304"/>
  <c r="O304"/>
  <c r="Q304"/>
  <c r="S304"/>
  <c r="K304"/>
  <c r="P305"/>
  <c r="R305"/>
  <c r="T305"/>
  <c r="U305" s="1"/>
  <c r="I305"/>
  <c r="K305"/>
  <c r="K306"/>
  <c r="P306"/>
  <c r="S306"/>
  <c r="P304"/>
  <c r="R304"/>
  <c r="I304"/>
  <c r="J304"/>
  <c r="O305"/>
  <c r="Q305"/>
  <c r="S305"/>
  <c r="J305"/>
  <c r="I306"/>
  <c r="J306"/>
  <c r="R306"/>
  <c r="T306"/>
  <c r="U306" s="1"/>
  <c r="Q306"/>
  <c r="I303"/>
  <c r="J303"/>
  <c r="K303"/>
  <c r="E302"/>
  <c r="C302"/>
  <c r="F302"/>
  <c r="T303" s="1"/>
  <c r="U303" s="1"/>
  <c r="N302"/>
  <c r="M302"/>
  <c r="T198"/>
  <c r="U198" s="1"/>
  <c r="T199"/>
  <c r="U199" s="1"/>
  <c r="R199"/>
  <c r="R198"/>
  <c r="Q264"/>
  <c r="Q199"/>
  <c r="Q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M225"/>
  <c r="M226"/>
  <c r="M227"/>
  <c r="M228"/>
  <c r="M229"/>
  <c r="M230"/>
  <c r="M231"/>
  <c r="M232"/>
  <c r="M233"/>
  <c r="M234"/>
  <c r="M235"/>
  <c r="M236"/>
  <c r="M237"/>
  <c r="M238"/>
  <c r="M239"/>
  <c r="M240"/>
  <c r="M241"/>
  <c r="M242"/>
  <c r="M243"/>
  <c r="M244"/>
  <c r="M245"/>
  <c r="M246"/>
  <c r="M247"/>
  <c r="M248"/>
  <c r="M249"/>
  <c r="M250"/>
  <c r="M251"/>
  <c r="M252"/>
  <c r="M253"/>
  <c r="M254"/>
  <c r="M255"/>
  <c r="M256"/>
  <c r="M257"/>
  <c r="M258"/>
  <c r="M259"/>
  <c r="M260"/>
  <c r="M261"/>
  <c r="M262"/>
  <c r="M263"/>
  <c r="M264"/>
  <c r="M265"/>
  <c r="M266"/>
  <c r="M267"/>
  <c r="M268"/>
  <c r="M269"/>
  <c r="M270"/>
  <c r="M271"/>
  <c r="M272"/>
  <c r="M273"/>
  <c r="M274"/>
  <c r="M275"/>
  <c r="M276"/>
  <c r="M277"/>
  <c r="M278"/>
  <c r="M279"/>
  <c r="M280"/>
  <c r="M281"/>
  <c r="M282"/>
  <c r="M283"/>
  <c r="M284"/>
  <c r="M285"/>
  <c r="M286"/>
  <c r="M287"/>
  <c r="M288"/>
  <c r="M289"/>
  <c r="M290"/>
  <c r="M291"/>
  <c r="M292"/>
  <c r="M293"/>
  <c r="M294"/>
  <c r="M295"/>
  <c r="M296"/>
  <c r="M297"/>
  <c r="M298"/>
  <c r="M299"/>
  <c r="M300"/>
  <c r="M301"/>
  <c r="M198"/>
  <c r="K197"/>
  <c r="K198"/>
  <c r="K199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199"/>
  <c r="J198" s="1"/>
  <c r="E200"/>
  <c r="J199" s="1"/>
  <c r="E201"/>
  <c r="E202"/>
  <c r="E203"/>
  <c r="E204"/>
  <c r="E205"/>
  <c r="E206"/>
  <c r="E207"/>
  <c r="E208"/>
  <c r="E209"/>
  <c r="E210"/>
  <c r="E211"/>
  <c r="E212"/>
  <c r="E213"/>
  <c r="E214"/>
  <c r="E215"/>
  <c r="E198"/>
  <c r="J197" s="1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206"/>
  <c r="C207"/>
  <c r="C208"/>
  <c r="C209"/>
  <c r="C210"/>
  <c r="C211"/>
  <c r="C212"/>
  <c r="C213"/>
  <c r="C214"/>
  <c r="C215"/>
  <c r="C216"/>
  <c r="C217"/>
  <c r="C218"/>
  <c r="C205"/>
  <c r="C199"/>
  <c r="S199" s="1"/>
  <c r="C200"/>
  <c r="C201"/>
  <c r="C202"/>
  <c r="C203"/>
  <c r="C204"/>
  <c r="C198"/>
  <c r="F201"/>
  <c r="F202"/>
  <c r="P202" s="1"/>
  <c r="F203"/>
  <c r="P203" s="1"/>
  <c r="F204"/>
  <c r="F205"/>
  <c r="F206"/>
  <c r="F207"/>
  <c r="R207" s="1"/>
  <c r="F208"/>
  <c r="F209"/>
  <c r="R209" s="1"/>
  <c r="F210"/>
  <c r="F211"/>
  <c r="P211" s="1"/>
  <c r="F212"/>
  <c r="K212" s="1"/>
  <c r="F213"/>
  <c r="F214"/>
  <c r="O214" s="1"/>
  <c r="F215"/>
  <c r="F216"/>
  <c r="R216" s="1"/>
  <c r="F217"/>
  <c r="F218"/>
  <c r="O218" s="1"/>
  <c r="F219"/>
  <c r="O219" s="1"/>
  <c r="F220"/>
  <c r="K220" s="1"/>
  <c r="F221"/>
  <c r="F222"/>
  <c r="O222" s="1"/>
  <c r="F223"/>
  <c r="F224"/>
  <c r="F225"/>
  <c r="F226"/>
  <c r="F227"/>
  <c r="O227" s="1"/>
  <c r="F228"/>
  <c r="K228" s="1"/>
  <c r="F229"/>
  <c r="F230"/>
  <c r="F231"/>
  <c r="F232"/>
  <c r="F233"/>
  <c r="F234"/>
  <c r="O234" s="1"/>
  <c r="F235"/>
  <c r="O235" s="1"/>
  <c r="F236"/>
  <c r="K236" s="1"/>
  <c r="F237"/>
  <c r="F238"/>
  <c r="O238" s="1"/>
  <c r="F239"/>
  <c r="R239" s="1"/>
  <c r="F240"/>
  <c r="F241"/>
  <c r="R241" s="1"/>
  <c r="F242"/>
  <c r="F243"/>
  <c r="F244"/>
  <c r="K244" s="1"/>
  <c r="F245"/>
  <c r="F246"/>
  <c r="F247"/>
  <c r="R247" s="1"/>
  <c r="F248"/>
  <c r="R248" s="1"/>
  <c r="F249"/>
  <c r="F250"/>
  <c r="O250" s="1"/>
  <c r="F251"/>
  <c r="F252"/>
  <c r="K252" s="1"/>
  <c r="F253"/>
  <c r="F254"/>
  <c r="O254" s="1"/>
  <c r="F255"/>
  <c r="R255" s="1"/>
  <c r="F256"/>
  <c r="F257"/>
  <c r="F258"/>
  <c r="F259"/>
  <c r="F260"/>
  <c r="K260" s="1"/>
  <c r="F261"/>
  <c r="F262"/>
  <c r="F263"/>
  <c r="R263" s="1"/>
  <c r="F264"/>
  <c r="R264" s="1"/>
  <c r="F265"/>
  <c r="F266"/>
  <c r="O266" s="1"/>
  <c r="F267"/>
  <c r="F268"/>
  <c r="K268" s="1"/>
  <c r="F269"/>
  <c r="F270"/>
  <c r="O270" s="1"/>
  <c r="F271"/>
  <c r="R271" s="1"/>
  <c r="F272"/>
  <c r="F273"/>
  <c r="F274"/>
  <c r="F275"/>
  <c r="F276"/>
  <c r="K276" s="1"/>
  <c r="F277"/>
  <c r="F278"/>
  <c r="F279"/>
  <c r="R279" s="1"/>
  <c r="F280"/>
  <c r="F281"/>
  <c r="F282"/>
  <c r="Q282" s="1"/>
  <c r="F283"/>
  <c r="F284"/>
  <c r="F285"/>
  <c r="F286"/>
  <c r="Q286" s="1"/>
  <c r="F287"/>
  <c r="R287" s="1"/>
  <c r="F288"/>
  <c r="K288" s="1"/>
  <c r="F289"/>
  <c r="F290"/>
  <c r="F291"/>
  <c r="F292"/>
  <c r="K292" s="1"/>
  <c r="F293"/>
  <c r="F294"/>
  <c r="F295"/>
  <c r="R295" s="1"/>
  <c r="F296"/>
  <c r="F297"/>
  <c r="F298"/>
  <c r="Q298" s="1"/>
  <c r="F299"/>
  <c r="F300"/>
  <c r="F301"/>
  <c r="F200"/>
  <c r="O217"/>
  <c r="O225"/>
  <c r="O233"/>
  <c r="O245"/>
  <c r="O247"/>
  <c r="O253"/>
  <c r="O261"/>
  <c r="O263"/>
  <c r="O269"/>
  <c r="O276"/>
  <c r="O279"/>
  <c r="O288"/>
  <c r="O292"/>
  <c r="O298"/>
  <c r="O203"/>
  <c r="O198"/>
  <c r="O199"/>
  <c r="T5"/>
  <c r="U5" s="1"/>
  <c r="T6"/>
  <c r="U6" s="1"/>
  <c r="T7"/>
  <c r="U7" s="1"/>
  <c r="T8"/>
  <c r="U8" s="1"/>
  <c r="T9"/>
  <c r="U9" s="1"/>
  <c r="T10"/>
  <c r="U10" s="1"/>
  <c r="T11"/>
  <c r="U11" s="1"/>
  <c r="T12"/>
  <c r="U12" s="1"/>
  <c r="T13"/>
  <c r="U13" s="1"/>
  <c r="T14"/>
  <c r="U14" s="1"/>
  <c r="T15"/>
  <c r="U15" s="1"/>
  <c r="T16"/>
  <c r="U16" s="1"/>
  <c r="T17"/>
  <c r="U17" s="1"/>
  <c r="T18"/>
  <c r="U18" s="1"/>
  <c r="T19"/>
  <c r="U19" s="1"/>
  <c r="T20"/>
  <c r="U20" s="1"/>
  <c r="T21"/>
  <c r="U21" s="1"/>
  <c r="T22"/>
  <c r="U22" s="1"/>
  <c r="T23"/>
  <c r="U23" s="1"/>
  <c r="T24"/>
  <c r="U24" s="1"/>
  <c r="T25"/>
  <c r="U25" s="1"/>
  <c r="T26"/>
  <c r="U26" s="1"/>
  <c r="T27"/>
  <c r="U27" s="1"/>
  <c r="T28"/>
  <c r="U28" s="1"/>
  <c r="T29"/>
  <c r="U29" s="1"/>
  <c r="T30"/>
  <c r="U30" s="1"/>
  <c r="T31"/>
  <c r="U31" s="1"/>
  <c r="T32"/>
  <c r="U32" s="1"/>
  <c r="T33"/>
  <c r="U33" s="1"/>
  <c r="T34"/>
  <c r="U34" s="1"/>
  <c r="T35"/>
  <c r="U35" s="1"/>
  <c r="T36"/>
  <c r="U36" s="1"/>
  <c r="T37"/>
  <c r="U37" s="1"/>
  <c r="T38"/>
  <c r="U38" s="1"/>
  <c r="T39"/>
  <c r="U39" s="1"/>
  <c r="T40"/>
  <c r="U40" s="1"/>
  <c r="T41"/>
  <c r="U41" s="1"/>
  <c r="T42"/>
  <c r="U42" s="1"/>
  <c r="T43"/>
  <c r="U43" s="1"/>
  <c r="T44"/>
  <c r="U44" s="1"/>
  <c r="T45"/>
  <c r="U45" s="1"/>
  <c r="T46"/>
  <c r="U46" s="1"/>
  <c r="T47"/>
  <c r="U47" s="1"/>
  <c r="T48"/>
  <c r="U48" s="1"/>
  <c r="T49"/>
  <c r="U49" s="1"/>
  <c r="T50"/>
  <c r="U50" s="1"/>
  <c r="T51"/>
  <c r="U51" s="1"/>
  <c r="T52"/>
  <c r="U52" s="1"/>
  <c r="T53"/>
  <c r="U53" s="1"/>
  <c r="T54"/>
  <c r="U54" s="1"/>
  <c r="T55"/>
  <c r="U55" s="1"/>
  <c r="T56"/>
  <c r="U56" s="1"/>
  <c r="T57"/>
  <c r="U57" s="1"/>
  <c r="T58"/>
  <c r="U58" s="1"/>
  <c r="T59"/>
  <c r="U59" s="1"/>
  <c r="T60"/>
  <c r="U60" s="1"/>
  <c r="T61"/>
  <c r="U61" s="1"/>
  <c r="T62"/>
  <c r="U62" s="1"/>
  <c r="T63"/>
  <c r="U63" s="1"/>
  <c r="T64"/>
  <c r="U64" s="1"/>
  <c r="T65"/>
  <c r="U65" s="1"/>
  <c r="T66"/>
  <c r="U66" s="1"/>
  <c r="T67"/>
  <c r="U67" s="1"/>
  <c r="T68"/>
  <c r="U68" s="1"/>
  <c r="T69"/>
  <c r="U69" s="1"/>
  <c r="T70"/>
  <c r="U70" s="1"/>
  <c r="T71"/>
  <c r="U71" s="1"/>
  <c r="T72"/>
  <c r="U72" s="1"/>
  <c r="T73"/>
  <c r="U73" s="1"/>
  <c r="T74"/>
  <c r="U74" s="1"/>
  <c r="T75"/>
  <c r="U75" s="1"/>
  <c r="T76"/>
  <c r="U76" s="1"/>
  <c r="T77"/>
  <c r="U77" s="1"/>
  <c r="T78"/>
  <c r="U78" s="1"/>
  <c r="T79"/>
  <c r="U79" s="1"/>
  <c r="T80"/>
  <c r="U80" s="1"/>
  <c r="T81"/>
  <c r="U81" s="1"/>
  <c r="T82"/>
  <c r="U82" s="1"/>
  <c r="T83"/>
  <c r="U83" s="1"/>
  <c r="T84"/>
  <c r="U84" s="1"/>
  <c r="T85"/>
  <c r="U85" s="1"/>
  <c r="T86"/>
  <c r="U86" s="1"/>
  <c r="T87"/>
  <c r="U87" s="1"/>
  <c r="T88"/>
  <c r="U88" s="1"/>
  <c r="T89"/>
  <c r="U89" s="1"/>
  <c r="T90"/>
  <c r="U90" s="1"/>
  <c r="T91"/>
  <c r="U91" s="1"/>
  <c r="T92"/>
  <c r="U92" s="1"/>
  <c r="T93"/>
  <c r="U93" s="1"/>
  <c r="T94"/>
  <c r="U94" s="1"/>
  <c r="T95"/>
  <c r="U95" s="1"/>
  <c r="T96"/>
  <c r="U96" s="1"/>
  <c r="T97"/>
  <c r="U97" s="1"/>
  <c r="T98"/>
  <c r="U98" s="1"/>
  <c r="T99"/>
  <c r="U99" s="1"/>
  <c r="T100"/>
  <c r="U100" s="1"/>
  <c r="T101"/>
  <c r="U101" s="1"/>
  <c r="T102"/>
  <c r="U102" s="1"/>
  <c r="T103"/>
  <c r="U103" s="1"/>
  <c r="T104"/>
  <c r="U104" s="1"/>
  <c r="T105"/>
  <c r="U105" s="1"/>
  <c r="T106"/>
  <c r="U106" s="1"/>
  <c r="T107"/>
  <c r="U107" s="1"/>
  <c r="T108"/>
  <c r="U108" s="1"/>
  <c r="T109"/>
  <c r="U109" s="1"/>
  <c r="T110"/>
  <c r="U110" s="1"/>
  <c r="T111"/>
  <c r="U111" s="1"/>
  <c r="T112"/>
  <c r="U112" s="1"/>
  <c r="T113"/>
  <c r="U113" s="1"/>
  <c r="T114"/>
  <c r="U114" s="1"/>
  <c r="T115"/>
  <c r="U115" s="1"/>
  <c r="T116"/>
  <c r="U116" s="1"/>
  <c r="T117"/>
  <c r="U117" s="1"/>
  <c r="T118"/>
  <c r="U118" s="1"/>
  <c r="T119"/>
  <c r="U119" s="1"/>
  <c r="T120"/>
  <c r="U120" s="1"/>
  <c r="T121"/>
  <c r="U121" s="1"/>
  <c r="T122"/>
  <c r="U122" s="1"/>
  <c r="T123"/>
  <c r="U123" s="1"/>
  <c r="T124"/>
  <c r="U124" s="1"/>
  <c r="T125"/>
  <c r="U125" s="1"/>
  <c r="T126"/>
  <c r="U126" s="1"/>
  <c r="T127"/>
  <c r="U127" s="1"/>
  <c r="T128"/>
  <c r="U128" s="1"/>
  <c r="T129"/>
  <c r="U129" s="1"/>
  <c r="T130"/>
  <c r="U130" s="1"/>
  <c r="T131"/>
  <c r="U131" s="1"/>
  <c r="T132"/>
  <c r="U132" s="1"/>
  <c r="T133"/>
  <c r="U133" s="1"/>
  <c r="T134"/>
  <c r="U134" s="1"/>
  <c r="T135"/>
  <c r="U135" s="1"/>
  <c r="T136"/>
  <c r="U136" s="1"/>
  <c r="T137"/>
  <c r="U137" s="1"/>
  <c r="T138"/>
  <c r="U138" s="1"/>
  <c r="T139"/>
  <c r="U139" s="1"/>
  <c r="T140"/>
  <c r="U140" s="1"/>
  <c r="T141"/>
  <c r="U141" s="1"/>
  <c r="T142"/>
  <c r="U142" s="1"/>
  <c r="T143"/>
  <c r="U143" s="1"/>
  <c r="T144"/>
  <c r="U144" s="1"/>
  <c r="T145"/>
  <c r="U145" s="1"/>
  <c r="T146"/>
  <c r="U146" s="1"/>
  <c r="T147"/>
  <c r="U147" s="1"/>
  <c r="T148"/>
  <c r="U148" s="1"/>
  <c r="T149"/>
  <c r="U149" s="1"/>
  <c r="T150"/>
  <c r="U150" s="1"/>
  <c r="T151"/>
  <c r="U151" s="1"/>
  <c r="T152"/>
  <c r="U152" s="1"/>
  <c r="T153"/>
  <c r="U153" s="1"/>
  <c r="T154"/>
  <c r="U154" s="1"/>
  <c r="T155"/>
  <c r="U155" s="1"/>
  <c r="T156"/>
  <c r="U156" s="1"/>
  <c r="T157"/>
  <c r="U157" s="1"/>
  <c r="T158"/>
  <c r="U158" s="1"/>
  <c r="T159"/>
  <c r="U159" s="1"/>
  <c r="T160"/>
  <c r="U160" s="1"/>
  <c r="T161"/>
  <c r="U161" s="1"/>
  <c r="T162"/>
  <c r="U162" s="1"/>
  <c r="T163"/>
  <c r="U163" s="1"/>
  <c r="T164"/>
  <c r="U164" s="1"/>
  <c r="T165"/>
  <c r="U165" s="1"/>
  <c r="T166"/>
  <c r="U166" s="1"/>
  <c r="T167"/>
  <c r="U167" s="1"/>
  <c r="T168"/>
  <c r="U168" s="1"/>
  <c r="T169"/>
  <c r="U169" s="1"/>
  <c r="T170"/>
  <c r="U170" s="1"/>
  <c r="T171"/>
  <c r="U171" s="1"/>
  <c r="T172"/>
  <c r="U172" s="1"/>
  <c r="T173"/>
  <c r="U173" s="1"/>
  <c r="T174"/>
  <c r="U174" s="1"/>
  <c r="T175"/>
  <c r="U175" s="1"/>
  <c r="T176"/>
  <c r="U176" s="1"/>
  <c r="T177"/>
  <c r="U177" s="1"/>
  <c r="T178"/>
  <c r="U178" s="1"/>
  <c r="T179"/>
  <c r="U179" s="1"/>
  <c r="T180"/>
  <c r="U180" s="1"/>
  <c r="T181"/>
  <c r="U181" s="1"/>
  <c r="T182"/>
  <c r="U182" s="1"/>
  <c r="T183"/>
  <c r="U183" s="1"/>
  <c r="T184"/>
  <c r="U184" s="1"/>
  <c r="T185"/>
  <c r="U185" s="1"/>
  <c r="T186"/>
  <c r="U186" s="1"/>
  <c r="T187"/>
  <c r="U187" s="1"/>
  <c r="T188"/>
  <c r="U188" s="1"/>
  <c r="T189"/>
  <c r="U189" s="1"/>
  <c r="T190"/>
  <c r="U190" s="1"/>
  <c r="T191"/>
  <c r="U191" s="1"/>
  <c r="T192"/>
  <c r="U192" s="1"/>
  <c r="T193"/>
  <c r="U193" s="1"/>
  <c r="T194"/>
  <c r="U194" s="1"/>
  <c r="T195"/>
  <c r="U195" s="1"/>
  <c r="T196"/>
  <c r="U196" s="1"/>
  <c r="T197"/>
  <c r="U197" s="1"/>
  <c r="T4"/>
  <c r="U4" s="1"/>
  <c r="T3"/>
  <c r="U3" s="1"/>
  <c r="T2"/>
  <c r="U2" s="1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3"/>
  <c r="S4"/>
  <c r="S5"/>
  <c r="S6"/>
  <c r="S7"/>
  <c r="S8"/>
  <c r="S9"/>
  <c r="S10"/>
  <c r="S11"/>
  <c r="S12"/>
  <c r="S13"/>
  <c r="S2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0"/>
  <c r="R11"/>
  <c r="R12"/>
  <c r="R13"/>
  <c r="R14"/>
  <c r="R15"/>
  <c r="R16"/>
  <c r="R17"/>
  <c r="R18"/>
  <c r="R19"/>
  <c r="R3"/>
  <c r="R4"/>
  <c r="R5"/>
  <c r="R6"/>
  <c r="R7"/>
  <c r="R8"/>
  <c r="R9"/>
  <c r="R2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3"/>
  <c r="Q4"/>
  <c r="Q5"/>
  <c r="Q6"/>
  <c r="Q7"/>
  <c r="Q8"/>
  <c r="Q9"/>
  <c r="Q10"/>
  <c r="Q11"/>
  <c r="Q12"/>
  <c r="Q13"/>
  <c r="Q14"/>
  <c r="Q15"/>
  <c r="Q16"/>
  <c r="Q17"/>
  <c r="Q18"/>
  <c r="Q19"/>
  <c r="Q20"/>
  <c r="Q2"/>
  <c r="P18"/>
  <c r="P19"/>
  <c r="P20"/>
  <c r="P21"/>
  <c r="P22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84"/>
  <c r="P85"/>
  <c r="P86"/>
  <c r="P87"/>
  <c r="P88"/>
  <c r="P89"/>
  <c r="P90"/>
  <c r="P91"/>
  <c r="P92"/>
  <c r="P93"/>
  <c r="P94"/>
  <c r="P95"/>
  <c r="P96"/>
  <c r="P97"/>
  <c r="P98"/>
  <c r="P99"/>
  <c r="P100"/>
  <c r="P101"/>
  <c r="P102"/>
  <c r="P103"/>
  <c r="P104"/>
  <c r="P105"/>
  <c r="P106"/>
  <c r="P107"/>
  <c r="P108"/>
  <c r="P109"/>
  <c r="P110"/>
  <c r="P111"/>
  <c r="P112"/>
  <c r="P113"/>
  <c r="P114"/>
  <c r="P115"/>
  <c r="P116"/>
  <c r="P117"/>
  <c r="P118"/>
  <c r="P119"/>
  <c r="P120"/>
  <c r="P121"/>
  <c r="P122"/>
  <c r="P123"/>
  <c r="P124"/>
  <c r="P125"/>
  <c r="P126"/>
  <c r="P127"/>
  <c r="P128"/>
  <c r="P129"/>
  <c r="P130"/>
  <c r="P131"/>
  <c r="P132"/>
  <c r="P133"/>
  <c r="P134"/>
  <c r="P135"/>
  <c r="P136"/>
  <c r="P137"/>
  <c r="P138"/>
  <c r="P139"/>
  <c r="P140"/>
  <c r="P141"/>
  <c r="P142"/>
  <c r="P143"/>
  <c r="P144"/>
  <c r="P145"/>
  <c r="P146"/>
  <c r="P147"/>
  <c r="P148"/>
  <c r="P149"/>
  <c r="P150"/>
  <c r="P151"/>
  <c r="P152"/>
  <c r="P153"/>
  <c r="P154"/>
  <c r="P155"/>
  <c r="P156"/>
  <c r="P157"/>
  <c r="P158"/>
  <c r="P159"/>
  <c r="P160"/>
  <c r="P161"/>
  <c r="P162"/>
  <c r="P163"/>
  <c r="P164"/>
  <c r="P165"/>
  <c r="P166"/>
  <c r="P167"/>
  <c r="P168"/>
  <c r="P169"/>
  <c r="P170"/>
  <c r="P171"/>
  <c r="P172"/>
  <c r="P173"/>
  <c r="P174"/>
  <c r="P175"/>
  <c r="P176"/>
  <c r="P177"/>
  <c r="P178"/>
  <c r="P179"/>
  <c r="P180"/>
  <c r="P181"/>
  <c r="P182"/>
  <c r="P183"/>
  <c r="P184"/>
  <c r="P185"/>
  <c r="P186"/>
  <c r="P187"/>
  <c r="P188"/>
  <c r="P189"/>
  <c r="P190"/>
  <c r="P191"/>
  <c r="P192"/>
  <c r="P193"/>
  <c r="P194"/>
  <c r="P195"/>
  <c r="P196"/>
  <c r="P197"/>
  <c r="P3"/>
  <c r="P4"/>
  <c r="P5"/>
  <c r="P6"/>
  <c r="P7"/>
  <c r="P8"/>
  <c r="P9"/>
  <c r="P10"/>
  <c r="P11"/>
  <c r="P12"/>
  <c r="P13"/>
  <c r="P14"/>
  <c r="P15"/>
  <c r="P16"/>
  <c r="P17"/>
  <c r="P2"/>
  <c r="I7"/>
  <c r="O287" l="1"/>
  <c r="O211"/>
  <c r="O295"/>
  <c r="O286"/>
  <c r="O271"/>
  <c r="O255"/>
  <c r="O239"/>
  <c r="O207"/>
  <c r="O282"/>
  <c r="O200"/>
  <c r="R200"/>
  <c r="K300"/>
  <c r="O300"/>
  <c r="O296"/>
  <c r="R296"/>
  <c r="Q294"/>
  <c r="O294"/>
  <c r="Q290"/>
  <c r="O290"/>
  <c r="K284"/>
  <c r="O284"/>
  <c r="R280"/>
  <c r="O280"/>
  <c r="Q278"/>
  <c r="O278"/>
  <c r="Q274"/>
  <c r="O274"/>
  <c r="Q262"/>
  <c r="O262"/>
  <c r="Q258"/>
  <c r="O258"/>
  <c r="Q246"/>
  <c r="O246"/>
  <c r="Q242"/>
  <c r="O242"/>
  <c r="Q232"/>
  <c r="R232"/>
  <c r="Q230"/>
  <c r="O230"/>
  <c r="Q226"/>
  <c r="O226"/>
  <c r="S206"/>
  <c r="S286"/>
  <c r="S270"/>
  <c r="S254"/>
  <c r="S238"/>
  <c r="S222"/>
  <c r="J296"/>
  <c r="J288"/>
  <c r="J280"/>
  <c r="J272"/>
  <c r="J264"/>
  <c r="J256"/>
  <c r="J248"/>
  <c r="J240"/>
  <c r="J232"/>
  <c r="J224"/>
  <c r="J216"/>
  <c r="L305"/>
  <c r="L304"/>
  <c r="P299"/>
  <c r="T297"/>
  <c r="P291"/>
  <c r="T289"/>
  <c r="P283"/>
  <c r="T281"/>
  <c r="P275"/>
  <c r="P267"/>
  <c r="P259"/>
  <c r="P251"/>
  <c r="P243"/>
  <c r="P235"/>
  <c r="P227"/>
  <c r="P219"/>
  <c r="S202"/>
  <c r="I216"/>
  <c r="I300"/>
  <c r="I296"/>
  <c r="I292"/>
  <c r="I288"/>
  <c r="I284"/>
  <c r="I276"/>
  <c r="J214"/>
  <c r="J210"/>
  <c r="J208"/>
  <c r="J206"/>
  <c r="J202"/>
  <c r="J200"/>
  <c r="J295"/>
  <c r="P290"/>
  <c r="J287"/>
  <c r="J279"/>
  <c r="J271"/>
  <c r="J263"/>
  <c r="J255"/>
  <c r="J247"/>
  <c r="J239"/>
  <c r="J231"/>
  <c r="J223"/>
  <c r="J215"/>
  <c r="P302"/>
  <c r="L303"/>
  <c r="R273"/>
  <c r="K273"/>
  <c r="R269"/>
  <c r="T269"/>
  <c r="U269" s="1"/>
  <c r="Q269"/>
  <c r="R265"/>
  <c r="Q265"/>
  <c r="R261"/>
  <c r="T261"/>
  <c r="U261" s="1"/>
  <c r="Q261"/>
  <c r="K261"/>
  <c r="R257"/>
  <c r="Q257"/>
  <c r="K257"/>
  <c r="R253"/>
  <c r="K253"/>
  <c r="R249"/>
  <c r="Q249"/>
  <c r="K249"/>
  <c r="R245"/>
  <c r="T245"/>
  <c r="U245" s="1"/>
  <c r="Q245"/>
  <c r="K245"/>
  <c r="R237"/>
  <c r="K237"/>
  <c r="T237"/>
  <c r="U237" s="1"/>
  <c r="Q237"/>
  <c r="O237"/>
  <c r="R233"/>
  <c r="Q233"/>
  <c r="K233"/>
  <c r="R231"/>
  <c r="O231"/>
  <c r="R229"/>
  <c r="T229"/>
  <c r="U229" s="1"/>
  <c r="Q229"/>
  <c r="O229"/>
  <c r="R225"/>
  <c r="Q225"/>
  <c r="K225"/>
  <c r="R223"/>
  <c r="O223"/>
  <c r="R221"/>
  <c r="K221"/>
  <c r="O221"/>
  <c r="R217"/>
  <c r="Q217"/>
  <c r="K217"/>
  <c r="R215"/>
  <c r="O215"/>
  <c r="R213"/>
  <c r="T213"/>
  <c r="U213" s="1"/>
  <c r="Q213"/>
  <c r="K213"/>
  <c r="O213"/>
  <c r="R205"/>
  <c r="T205"/>
  <c r="U205" s="1"/>
  <c r="Q205"/>
  <c r="R201"/>
  <c r="Q201"/>
  <c r="S205"/>
  <c r="S215"/>
  <c r="S213"/>
  <c r="S211"/>
  <c r="I210"/>
  <c r="S207"/>
  <c r="S299"/>
  <c r="S295"/>
  <c r="S291"/>
  <c r="S287"/>
  <c r="S283"/>
  <c r="S281"/>
  <c r="S279"/>
  <c r="S275"/>
  <c r="S273"/>
  <c r="S271"/>
  <c r="S269"/>
  <c r="I268"/>
  <c r="S267"/>
  <c r="S265"/>
  <c r="S263"/>
  <c r="S261"/>
  <c r="I260"/>
  <c r="S259"/>
  <c r="S257"/>
  <c r="S255"/>
  <c r="S253"/>
  <c r="I252"/>
  <c r="S251"/>
  <c r="S249"/>
  <c r="S247"/>
  <c r="S245"/>
  <c r="I244"/>
  <c r="S243"/>
  <c r="S241"/>
  <c r="S239"/>
  <c r="S237"/>
  <c r="I236"/>
  <c r="S235"/>
  <c r="S233"/>
  <c r="S231"/>
  <c r="S229"/>
  <c r="I228"/>
  <c r="S227"/>
  <c r="S225"/>
  <c r="S223"/>
  <c r="S221"/>
  <c r="I220"/>
  <c r="S219"/>
  <c r="J273"/>
  <c r="J269"/>
  <c r="J265"/>
  <c r="J261"/>
  <c r="J257"/>
  <c r="J253"/>
  <c r="J249"/>
  <c r="J245"/>
  <c r="J241"/>
  <c r="J237"/>
  <c r="J233"/>
  <c r="J229"/>
  <c r="J225"/>
  <c r="J221"/>
  <c r="J217"/>
  <c r="I211"/>
  <c r="I299"/>
  <c r="I283"/>
  <c r="I267"/>
  <c r="I251"/>
  <c r="I235"/>
  <c r="I219"/>
  <c r="K207"/>
  <c r="K269"/>
  <c r="K241"/>
  <c r="P258"/>
  <c r="P226"/>
  <c r="Q241"/>
  <c r="Q221"/>
  <c r="T274"/>
  <c r="U274" s="1"/>
  <c r="T253"/>
  <c r="U253" s="1"/>
  <c r="T230"/>
  <c r="T210"/>
  <c r="U210" s="1"/>
  <c r="O209"/>
  <c r="O205"/>
  <c r="O201"/>
  <c r="O299"/>
  <c r="O291"/>
  <c r="O283"/>
  <c r="O275"/>
  <c r="O273"/>
  <c r="O267"/>
  <c r="O265"/>
  <c r="O259"/>
  <c r="O257"/>
  <c r="O251"/>
  <c r="O249"/>
  <c r="O243"/>
  <c r="O241"/>
  <c r="I201"/>
  <c r="I206"/>
  <c r="I291"/>
  <c r="I275"/>
  <c r="I259"/>
  <c r="I243"/>
  <c r="I227"/>
  <c r="J207"/>
  <c r="K265"/>
  <c r="K229"/>
  <c r="K209"/>
  <c r="P274"/>
  <c r="P242"/>
  <c r="Q273"/>
  <c r="Q253"/>
  <c r="Q209"/>
  <c r="T262"/>
  <c r="U262" s="1"/>
  <c r="T242"/>
  <c r="U242" s="1"/>
  <c r="T221"/>
  <c r="U221" s="1"/>
  <c r="T201"/>
  <c r="U201" s="1"/>
  <c r="K296"/>
  <c r="Q296"/>
  <c r="K280"/>
  <c r="Q280"/>
  <c r="T273"/>
  <c r="U273" s="1"/>
  <c r="Q272"/>
  <c r="Q270"/>
  <c r="T270"/>
  <c r="U270" s="1"/>
  <c r="Q266"/>
  <c r="T266"/>
  <c r="U266" s="1"/>
  <c r="T265"/>
  <c r="U265" s="1"/>
  <c r="T257"/>
  <c r="U257" s="1"/>
  <c r="Q256"/>
  <c r="Q254"/>
  <c r="T254"/>
  <c r="U254" s="1"/>
  <c r="Q250"/>
  <c r="T250"/>
  <c r="U250" s="1"/>
  <c r="T249"/>
  <c r="U249" s="1"/>
  <c r="T241"/>
  <c r="U241" s="1"/>
  <c r="Q240"/>
  <c r="Q238"/>
  <c r="T238"/>
  <c r="U238" s="1"/>
  <c r="Q234"/>
  <c r="T234"/>
  <c r="U234" s="1"/>
  <c r="T233"/>
  <c r="U233" s="1"/>
  <c r="T225"/>
  <c r="U225" s="1"/>
  <c r="Q224"/>
  <c r="Q222"/>
  <c r="T222"/>
  <c r="U222" s="1"/>
  <c r="Q218"/>
  <c r="T218"/>
  <c r="U218" s="1"/>
  <c r="T217"/>
  <c r="U217" s="1"/>
  <c r="Q214"/>
  <c r="P214"/>
  <c r="O210"/>
  <c r="P210"/>
  <c r="T209"/>
  <c r="U209" s="1"/>
  <c r="Q208"/>
  <c r="O206"/>
  <c r="T206"/>
  <c r="U206" s="1"/>
  <c r="I204"/>
  <c r="O202"/>
  <c r="T202"/>
  <c r="U202" s="1"/>
  <c r="I197"/>
  <c r="L197" s="1"/>
  <c r="S198"/>
  <c r="S203"/>
  <c r="I200"/>
  <c r="I217"/>
  <c r="L217" s="1"/>
  <c r="S216"/>
  <c r="I213"/>
  <c r="S212"/>
  <c r="I209"/>
  <c r="S208"/>
  <c r="I205"/>
  <c r="S300"/>
  <c r="S296"/>
  <c r="S294"/>
  <c r="S292"/>
  <c r="S288"/>
  <c r="S284"/>
  <c r="S280"/>
  <c r="S278"/>
  <c r="S276"/>
  <c r="I273"/>
  <c r="L273" s="1"/>
  <c r="S272"/>
  <c r="I269"/>
  <c r="S268"/>
  <c r="I265"/>
  <c r="S264"/>
  <c r="I261"/>
  <c r="S260"/>
  <c r="I257"/>
  <c r="L257" s="1"/>
  <c r="S256"/>
  <c r="I253"/>
  <c r="S252"/>
  <c r="I249"/>
  <c r="S248"/>
  <c r="I245"/>
  <c r="S244"/>
  <c r="I241"/>
  <c r="L241" s="1"/>
  <c r="S240"/>
  <c r="I237"/>
  <c r="S236"/>
  <c r="I233"/>
  <c r="S232"/>
  <c r="I229"/>
  <c r="S228"/>
  <c r="I225"/>
  <c r="L225" s="1"/>
  <c r="S224"/>
  <c r="I221"/>
  <c r="S220"/>
  <c r="J213"/>
  <c r="L213" s="1"/>
  <c r="J211"/>
  <c r="J209"/>
  <c r="J205"/>
  <c r="J203"/>
  <c r="J201"/>
  <c r="J298"/>
  <c r="J294"/>
  <c r="J290"/>
  <c r="J286"/>
  <c r="J282"/>
  <c r="J278"/>
  <c r="J274"/>
  <c r="J270"/>
  <c r="J266"/>
  <c r="J262"/>
  <c r="J258"/>
  <c r="J254"/>
  <c r="J250"/>
  <c r="J246"/>
  <c r="J242"/>
  <c r="J238"/>
  <c r="J234"/>
  <c r="J230"/>
  <c r="J226"/>
  <c r="J222"/>
  <c r="J218"/>
  <c r="I202"/>
  <c r="I198"/>
  <c r="L198" s="1"/>
  <c r="K208"/>
  <c r="K200"/>
  <c r="P298"/>
  <c r="P282"/>
  <c r="P266"/>
  <c r="P250"/>
  <c r="P234"/>
  <c r="P218"/>
  <c r="P206"/>
  <c r="Q288"/>
  <c r="Q248"/>
  <c r="Q216"/>
  <c r="R288"/>
  <c r="R272"/>
  <c r="R256"/>
  <c r="R240"/>
  <c r="R224"/>
  <c r="R208"/>
  <c r="S262"/>
  <c r="S246"/>
  <c r="S230"/>
  <c r="S214"/>
  <c r="T258"/>
  <c r="U258" s="1"/>
  <c r="T246"/>
  <c r="U246" s="1"/>
  <c r="T226"/>
  <c r="U226" s="1"/>
  <c r="T214"/>
  <c r="U214" s="1"/>
  <c r="U230"/>
  <c r="L306"/>
  <c r="R301"/>
  <c r="I301"/>
  <c r="P301"/>
  <c r="R293"/>
  <c r="P293"/>
  <c r="R285"/>
  <c r="P285"/>
  <c r="R277"/>
  <c r="P277"/>
  <c r="K302"/>
  <c r="Q302"/>
  <c r="T302"/>
  <c r="U302" s="1"/>
  <c r="J302"/>
  <c r="R302"/>
  <c r="T299"/>
  <c r="U299" s="1"/>
  <c r="Q299"/>
  <c r="K299"/>
  <c r="T295"/>
  <c r="U295" s="1"/>
  <c r="Q295"/>
  <c r="K295"/>
  <c r="T291"/>
  <c r="U291" s="1"/>
  <c r="Q291"/>
  <c r="K291"/>
  <c r="T287"/>
  <c r="U287" s="1"/>
  <c r="Q287"/>
  <c r="K287"/>
  <c r="T283"/>
  <c r="U283" s="1"/>
  <c r="Q283"/>
  <c r="K283"/>
  <c r="T279"/>
  <c r="U279" s="1"/>
  <c r="Q279"/>
  <c r="K279"/>
  <c r="T275"/>
  <c r="U275" s="1"/>
  <c r="Q275"/>
  <c r="K275"/>
  <c r="T271"/>
  <c r="U271" s="1"/>
  <c r="Q271"/>
  <c r="K271"/>
  <c r="T267"/>
  <c r="U267" s="1"/>
  <c r="Q267"/>
  <c r="K267"/>
  <c r="T263"/>
  <c r="U263" s="1"/>
  <c r="Q263"/>
  <c r="K263"/>
  <c r="T259"/>
  <c r="U259" s="1"/>
  <c r="Q259"/>
  <c r="K259"/>
  <c r="T255"/>
  <c r="U255" s="1"/>
  <c r="Q255"/>
  <c r="K255"/>
  <c r="T251"/>
  <c r="U251" s="1"/>
  <c r="Q251"/>
  <c r="K251"/>
  <c r="T247"/>
  <c r="U247" s="1"/>
  <c r="Q247"/>
  <c r="K247"/>
  <c r="T243"/>
  <c r="U243" s="1"/>
  <c r="Q243"/>
  <c r="K243"/>
  <c r="T239"/>
  <c r="U239" s="1"/>
  <c r="Q239"/>
  <c r="K239"/>
  <c r="T235"/>
  <c r="U235" s="1"/>
  <c r="Q235"/>
  <c r="K235"/>
  <c r="T231"/>
  <c r="U231" s="1"/>
  <c r="Q231"/>
  <c r="K231"/>
  <c r="T227"/>
  <c r="U227" s="1"/>
  <c r="Q227"/>
  <c r="K227"/>
  <c r="T223"/>
  <c r="U223" s="1"/>
  <c r="Q223"/>
  <c r="K223"/>
  <c r="T219"/>
  <c r="U219" s="1"/>
  <c r="Q219"/>
  <c r="K219"/>
  <c r="T215"/>
  <c r="U215" s="1"/>
  <c r="Q215"/>
  <c r="K215"/>
  <c r="T211"/>
  <c r="U211" s="1"/>
  <c r="Q211"/>
  <c r="K211"/>
  <c r="T207"/>
  <c r="U207" s="1"/>
  <c r="Q207"/>
  <c r="T203"/>
  <c r="U203" s="1"/>
  <c r="Q203"/>
  <c r="I203"/>
  <c r="S204"/>
  <c r="I199"/>
  <c r="L199" s="1"/>
  <c r="S200"/>
  <c r="Q293"/>
  <c r="Q277"/>
  <c r="S301"/>
  <c r="S285"/>
  <c r="T293"/>
  <c r="U293" s="1"/>
  <c r="T277"/>
  <c r="U277" s="1"/>
  <c r="K293"/>
  <c r="K277"/>
  <c r="T294"/>
  <c r="U294" s="1"/>
  <c r="T286"/>
  <c r="U286" s="1"/>
  <c r="T278"/>
  <c r="U278" s="1"/>
  <c r="U297"/>
  <c r="U289"/>
  <c r="U281"/>
  <c r="O302"/>
  <c r="O301"/>
  <c r="O297"/>
  <c r="O293"/>
  <c r="O289"/>
  <c r="O285"/>
  <c r="O281"/>
  <c r="O277"/>
  <c r="I212"/>
  <c r="I208"/>
  <c r="J297"/>
  <c r="J293"/>
  <c r="J289"/>
  <c r="J285"/>
  <c r="J281"/>
  <c r="J277"/>
  <c r="I295"/>
  <c r="I287"/>
  <c r="L287" s="1"/>
  <c r="I279"/>
  <c r="I271"/>
  <c r="I263"/>
  <c r="I255"/>
  <c r="L255" s="1"/>
  <c r="I247"/>
  <c r="I239"/>
  <c r="I231"/>
  <c r="I223"/>
  <c r="I215"/>
  <c r="J299"/>
  <c r="J291"/>
  <c r="J283"/>
  <c r="J275"/>
  <c r="L275" s="1"/>
  <c r="J267"/>
  <c r="J259"/>
  <c r="J251"/>
  <c r="L251" s="1"/>
  <c r="J243"/>
  <c r="J235"/>
  <c r="J227"/>
  <c r="J219"/>
  <c r="K203"/>
  <c r="K272"/>
  <c r="K264"/>
  <c r="K256"/>
  <c r="K248"/>
  <c r="K240"/>
  <c r="K232"/>
  <c r="K224"/>
  <c r="K216"/>
  <c r="L216" s="1"/>
  <c r="P198"/>
  <c r="P294"/>
  <c r="P286"/>
  <c r="P278"/>
  <c r="P270"/>
  <c r="P262"/>
  <c r="P254"/>
  <c r="P246"/>
  <c r="P238"/>
  <c r="P230"/>
  <c r="P222"/>
  <c r="Q297"/>
  <c r="Q289"/>
  <c r="Q281"/>
  <c r="R299"/>
  <c r="R291"/>
  <c r="R283"/>
  <c r="R275"/>
  <c r="R267"/>
  <c r="R259"/>
  <c r="R251"/>
  <c r="R243"/>
  <c r="R235"/>
  <c r="R227"/>
  <c r="R219"/>
  <c r="R211"/>
  <c r="R203"/>
  <c r="S297"/>
  <c r="S289"/>
  <c r="S217"/>
  <c r="S209"/>
  <c r="S201"/>
  <c r="J301"/>
  <c r="R297"/>
  <c r="P297"/>
  <c r="R289"/>
  <c r="P289"/>
  <c r="R281"/>
  <c r="P281"/>
  <c r="P300"/>
  <c r="T300"/>
  <c r="U300" s="1"/>
  <c r="P296"/>
  <c r="T296"/>
  <c r="U296" s="1"/>
  <c r="P292"/>
  <c r="T292"/>
  <c r="U292" s="1"/>
  <c r="P288"/>
  <c r="T288"/>
  <c r="U288" s="1"/>
  <c r="P284"/>
  <c r="T284"/>
  <c r="U284" s="1"/>
  <c r="P280"/>
  <c r="T280"/>
  <c r="U280" s="1"/>
  <c r="P276"/>
  <c r="T276"/>
  <c r="U276" s="1"/>
  <c r="P272"/>
  <c r="T272"/>
  <c r="U272" s="1"/>
  <c r="O272"/>
  <c r="P268"/>
  <c r="T268"/>
  <c r="U268" s="1"/>
  <c r="O268"/>
  <c r="P264"/>
  <c r="T264"/>
  <c r="U264" s="1"/>
  <c r="O264"/>
  <c r="P260"/>
  <c r="T260"/>
  <c r="U260" s="1"/>
  <c r="O260"/>
  <c r="P256"/>
  <c r="T256"/>
  <c r="U256" s="1"/>
  <c r="O256"/>
  <c r="P252"/>
  <c r="T252"/>
  <c r="U252" s="1"/>
  <c r="O252"/>
  <c r="P248"/>
  <c r="T248"/>
  <c r="U248" s="1"/>
  <c r="O248"/>
  <c r="P244"/>
  <c r="T244"/>
  <c r="U244" s="1"/>
  <c r="O244"/>
  <c r="P240"/>
  <c r="T240"/>
  <c r="U240" s="1"/>
  <c r="O240"/>
  <c r="P236"/>
  <c r="T236"/>
  <c r="U236" s="1"/>
  <c r="O236"/>
  <c r="P232"/>
  <c r="T232"/>
  <c r="U232" s="1"/>
  <c r="O232"/>
  <c r="P228"/>
  <c r="T228"/>
  <c r="U228" s="1"/>
  <c r="O228"/>
  <c r="P224"/>
  <c r="T224"/>
  <c r="U224" s="1"/>
  <c r="O224"/>
  <c r="P220"/>
  <c r="T220"/>
  <c r="U220" s="1"/>
  <c r="O220"/>
  <c r="P216"/>
  <c r="T216"/>
  <c r="U216" s="1"/>
  <c r="O216"/>
  <c r="P212"/>
  <c r="T212"/>
  <c r="U212" s="1"/>
  <c r="O212"/>
  <c r="O208"/>
  <c r="P208"/>
  <c r="T208"/>
  <c r="U208" s="1"/>
  <c r="O204"/>
  <c r="P204"/>
  <c r="T204"/>
  <c r="U204" s="1"/>
  <c r="Q301"/>
  <c r="Q285"/>
  <c r="S293"/>
  <c r="S277"/>
  <c r="T301"/>
  <c r="U301" s="1"/>
  <c r="T285"/>
  <c r="U285" s="1"/>
  <c r="L208"/>
  <c r="K301"/>
  <c r="K285"/>
  <c r="I302"/>
  <c r="I297"/>
  <c r="I293"/>
  <c r="L293" s="1"/>
  <c r="I289"/>
  <c r="I285"/>
  <c r="I281"/>
  <c r="I277"/>
  <c r="L237"/>
  <c r="I207"/>
  <c r="I280"/>
  <c r="I272"/>
  <c r="L272" s="1"/>
  <c r="I264"/>
  <c r="I256"/>
  <c r="I248"/>
  <c r="L248" s="1"/>
  <c r="I240"/>
  <c r="L240" s="1"/>
  <c r="I232"/>
  <c r="I224"/>
  <c r="J300"/>
  <c r="J292"/>
  <c r="L292" s="1"/>
  <c r="J284"/>
  <c r="J276"/>
  <c r="L276" s="1"/>
  <c r="J268"/>
  <c r="L268" s="1"/>
  <c r="J260"/>
  <c r="L260" s="1"/>
  <c r="J252"/>
  <c r="L252" s="1"/>
  <c r="J244"/>
  <c r="L244" s="1"/>
  <c r="J236"/>
  <c r="L236" s="1"/>
  <c r="J228"/>
  <c r="L228" s="1"/>
  <c r="J220"/>
  <c r="L220" s="1"/>
  <c r="J212"/>
  <c r="J204"/>
  <c r="K204"/>
  <c r="K297"/>
  <c r="K289"/>
  <c r="K281"/>
  <c r="P295"/>
  <c r="P287"/>
  <c r="P279"/>
  <c r="P271"/>
  <c r="P263"/>
  <c r="P255"/>
  <c r="P247"/>
  <c r="P239"/>
  <c r="P231"/>
  <c r="P223"/>
  <c r="P215"/>
  <c r="P207"/>
  <c r="P199"/>
  <c r="Q300"/>
  <c r="Q292"/>
  <c r="Q284"/>
  <c r="Q276"/>
  <c r="Q268"/>
  <c r="Q260"/>
  <c r="Q252"/>
  <c r="Q244"/>
  <c r="Q236"/>
  <c r="Q228"/>
  <c r="Q220"/>
  <c r="Q212"/>
  <c r="Q204"/>
  <c r="R300"/>
  <c r="R292"/>
  <c r="R284"/>
  <c r="R276"/>
  <c r="R268"/>
  <c r="R260"/>
  <c r="R252"/>
  <c r="R244"/>
  <c r="R236"/>
  <c r="R228"/>
  <c r="R220"/>
  <c r="R212"/>
  <c r="R204"/>
  <c r="S298"/>
  <c r="S290"/>
  <c r="S282"/>
  <c r="S274"/>
  <c r="S266"/>
  <c r="S258"/>
  <c r="S250"/>
  <c r="S242"/>
  <c r="S234"/>
  <c r="S226"/>
  <c r="S218"/>
  <c r="S210"/>
  <c r="T298"/>
  <c r="U298" s="1"/>
  <c r="T290"/>
  <c r="U290" s="1"/>
  <c r="T282"/>
  <c r="U282" s="1"/>
  <c r="S302"/>
  <c r="I298"/>
  <c r="I294"/>
  <c r="I290"/>
  <c r="I286"/>
  <c r="I282"/>
  <c r="I278"/>
  <c r="I274"/>
  <c r="I270"/>
  <c r="I266"/>
  <c r="I262"/>
  <c r="I258"/>
  <c r="I254"/>
  <c r="I250"/>
  <c r="I246"/>
  <c r="I242"/>
  <c r="I238"/>
  <c r="I234"/>
  <c r="I230"/>
  <c r="I226"/>
  <c r="I222"/>
  <c r="I218"/>
  <c r="I214"/>
  <c r="K206"/>
  <c r="L206" s="1"/>
  <c r="K202"/>
  <c r="P273"/>
  <c r="P269"/>
  <c r="P265"/>
  <c r="P261"/>
  <c r="P257"/>
  <c r="P253"/>
  <c r="P249"/>
  <c r="P245"/>
  <c r="P241"/>
  <c r="P237"/>
  <c r="P233"/>
  <c r="P229"/>
  <c r="P225"/>
  <c r="P221"/>
  <c r="P217"/>
  <c r="P213"/>
  <c r="P209"/>
  <c r="P205"/>
  <c r="P201"/>
  <c r="R298"/>
  <c r="R294"/>
  <c r="R290"/>
  <c r="R286"/>
  <c r="R282"/>
  <c r="R278"/>
  <c r="R274"/>
  <c r="R270"/>
  <c r="R266"/>
  <c r="R262"/>
  <c r="R258"/>
  <c r="R254"/>
  <c r="R250"/>
  <c r="R246"/>
  <c r="R242"/>
  <c r="R238"/>
  <c r="R234"/>
  <c r="R230"/>
  <c r="R226"/>
  <c r="R222"/>
  <c r="R218"/>
  <c r="R214"/>
  <c r="R210"/>
  <c r="R206"/>
  <c r="R202"/>
  <c r="T200"/>
  <c r="U200" s="1"/>
  <c r="K205"/>
  <c r="K201"/>
  <c r="K298"/>
  <c r="K294"/>
  <c r="K290"/>
  <c r="K286"/>
  <c r="K282"/>
  <c r="K278"/>
  <c r="K274"/>
  <c r="K270"/>
  <c r="K266"/>
  <c r="K262"/>
  <c r="K258"/>
  <c r="K254"/>
  <c r="K250"/>
  <c r="K246"/>
  <c r="K242"/>
  <c r="K238"/>
  <c r="K234"/>
  <c r="K230"/>
  <c r="K226"/>
  <c r="K222"/>
  <c r="K218"/>
  <c r="K214"/>
  <c r="K210"/>
  <c r="P200"/>
  <c r="Q200"/>
  <c r="Q210"/>
  <c r="Q206"/>
  <c r="Q202"/>
  <c r="L270"/>
  <c r="L212"/>
  <c r="K3"/>
  <c r="K4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2"/>
  <c r="J3"/>
  <c r="J4"/>
  <c r="J5"/>
  <c r="J6"/>
  <c r="J7"/>
  <c r="L7" s="1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2"/>
  <c r="I4"/>
  <c r="I5"/>
  <c r="I6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3"/>
  <c r="I2"/>
  <c r="L285" l="1"/>
  <c r="L223"/>
  <c r="L261"/>
  <c r="L238"/>
  <c r="L296"/>
  <c r="L221"/>
  <c r="L210"/>
  <c r="L3"/>
  <c r="L45"/>
  <c r="L41"/>
  <c r="L37"/>
  <c r="L33"/>
  <c r="L29"/>
  <c r="L25"/>
  <c r="L21"/>
  <c r="L17"/>
  <c r="L15"/>
  <c r="L13"/>
  <c r="L11"/>
  <c r="L9"/>
  <c r="L6"/>
  <c r="L4"/>
  <c r="L201"/>
  <c r="L202"/>
  <c r="L222"/>
  <c r="L254"/>
  <c r="L286"/>
  <c r="L284"/>
  <c r="L300"/>
  <c r="L280"/>
  <c r="L227"/>
  <c r="L259"/>
  <c r="L291"/>
  <c r="L231"/>
  <c r="L263"/>
  <c r="L295"/>
  <c r="L211"/>
  <c r="L301"/>
  <c r="L200"/>
  <c r="L209"/>
  <c r="L229"/>
  <c r="L233"/>
  <c r="L245"/>
  <c r="L249"/>
  <c r="L253"/>
  <c r="L265"/>
  <c r="L269"/>
  <c r="L235"/>
  <c r="L299"/>
  <c r="L288"/>
  <c r="L214"/>
  <c r="L230"/>
  <c r="L246"/>
  <c r="L262"/>
  <c r="L278"/>
  <c r="L294"/>
  <c r="L203"/>
  <c r="L243"/>
  <c r="L2"/>
  <c r="L138"/>
  <c r="L46"/>
  <c r="L42"/>
  <c r="L38"/>
  <c r="L34"/>
  <c r="L30"/>
  <c r="L28"/>
  <c r="L26"/>
  <c r="L22"/>
  <c r="L18"/>
  <c r="L16"/>
  <c r="L14"/>
  <c r="L12"/>
  <c r="L10"/>
  <c r="L8"/>
  <c r="L5"/>
  <c r="L218"/>
  <c r="L250"/>
  <c r="L266"/>
  <c r="L282"/>
  <c r="L298"/>
  <c r="L205"/>
  <c r="L226"/>
  <c r="L234"/>
  <c r="L242"/>
  <c r="L258"/>
  <c r="L274"/>
  <c r="L290"/>
  <c r="L207"/>
  <c r="L281"/>
  <c r="L302"/>
  <c r="L219"/>
  <c r="L267"/>
  <c r="L283"/>
  <c r="L232"/>
  <c r="L264"/>
  <c r="L297"/>
  <c r="L224"/>
  <c r="L256"/>
  <c r="L277"/>
  <c r="L215"/>
  <c r="L247"/>
  <c r="L279"/>
  <c r="L204"/>
  <c r="L289"/>
  <c r="L239"/>
  <c r="L271"/>
  <c r="L47"/>
  <c r="L35"/>
  <c r="L43"/>
  <c r="L39"/>
  <c r="L31"/>
  <c r="L27"/>
  <c r="L23"/>
  <c r="L19"/>
  <c r="L48"/>
  <c r="L44"/>
  <c r="L40"/>
  <c r="L36"/>
  <c r="L32"/>
  <c r="L24"/>
  <c r="L20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O79"/>
  <c r="O80"/>
  <c r="O81"/>
  <c r="O82"/>
  <c r="O83"/>
  <c r="O84"/>
  <c r="O85"/>
  <c r="O86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O105"/>
  <c r="O106"/>
  <c r="O107"/>
  <c r="O108"/>
  <c r="O109"/>
  <c r="O110"/>
  <c r="O111"/>
  <c r="O112"/>
  <c r="O113"/>
  <c r="O114"/>
  <c r="O115"/>
  <c r="O116"/>
  <c r="O117"/>
  <c r="O118"/>
  <c r="O119"/>
  <c r="O120"/>
  <c r="O121"/>
  <c r="O122"/>
  <c r="O123"/>
  <c r="O124"/>
  <c r="O125"/>
  <c r="O126"/>
  <c r="O127"/>
  <c r="O128"/>
  <c r="O129"/>
  <c r="O130"/>
  <c r="O131"/>
  <c r="O132"/>
  <c r="O133"/>
  <c r="O134"/>
  <c r="O135"/>
  <c r="O136"/>
  <c r="O137"/>
  <c r="O138"/>
  <c r="O139"/>
  <c r="O140"/>
  <c r="O141"/>
  <c r="O142"/>
  <c r="O143"/>
  <c r="O144"/>
  <c r="O145"/>
  <c r="O146"/>
  <c r="O147"/>
  <c r="O148"/>
  <c r="O149"/>
  <c r="O150"/>
  <c r="O151"/>
  <c r="O152"/>
  <c r="O153"/>
  <c r="O154"/>
  <c r="O155"/>
  <c r="O156"/>
  <c r="O157"/>
  <c r="O158"/>
  <c r="O159"/>
  <c r="O160"/>
  <c r="O161"/>
  <c r="O162"/>
  <c r="O163"/>
  <c r="O164"/>
  <c r="O165"/>
  <c r="O166"/>
  <c r="O167"/>
  <c r="O168"/>
  <c r="O169"/>
  <c r="O170"/>
  <c r="O171"/>
  <c r="O172"/>
  <c r="O173"/>
  <c r="O174"/>
  <c r="O175"/>
  <c r="O176"/>
  <c r="O177"/>
  <c r="O178"/>
  <c r="O179"/>
  <c r="O180"/>
  <c r="O181"/>
  <c r="O182"/>
  <c r="O183"/>
  <c r="O184"/>
  <c r="O185"/>
  <c r="O186"/>
  <c r="O187"/>
  <c r="O188"/>
  <c r="O189"/>
  <c r="O190"/>
  <c r="O191"/>
  <c r="O192"/>
  <c r="O193"/>
  <c r="O194"/>
  <c r="O195"/>
  <c r="O196"/>
  <c r="O197"/>
  <c r="O6"/>
  <c r="O7"/>
  <c r="O8"/>
  <c r="O9"/>
  <c r="O10"/>
  <c r="O11"/>
  <c r="O12"/>
  <c r="O13"/>
  <c r="O14"/>
  <c r="O15"/>
  <c r="O16"/>
  <c r="O17"/>
  <c r="O18"/>
  <c r="O19"/>
  <c r="O3"/>
  <c r="O4"/>
  <c r="O5"/>
  <c r="O2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2"/>
  <c r="M2"/>
  <c r="L196" l="1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27"/>
  <c r="M28"/>
  <c r="M29"/>
  <c r="M30"/>
  <c r="M26"/>
  <c r="M25"/>
  <c r="M24"/>
  <c r="M23"/>
  <c r="M22"/>
  <c r="M21"/>
  <c r="M19"/>
  <c r="M20"/>
  <c r="M18"/>
  <c r="M3"/>
  <c r="M4"/>
  <c r="M5"/>
  <c r="M6"/>
  <c r="M7"/>
  <c r="M8"/>
  <c r="M9"/>
  <c r="M10"/>
  <c r="M11"/>
  <c r="M12"/>
  <c r="M13"/>
  <c r="M14"/>
  <c r="M15"/>
  <c r="M16"/>
  <c r="M17"/>
  <c r="L166"/>
  <c r="L165"/>
  <c r="L164"/>
  <c r="L159"/>
  <c r="L157"/>
  <c r="L154"/>
  <c r="L150"/>
  <c r="L149"/>
  <c r="L148"/>
  <c r="L147"/>
  <c r="L144"/>
  <c r="L136"/>
  <c r="L128"/>
  <c r="L122"/>
  <c r="L119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L105"/>
  <c r="L106" l="1"/>
  <c r="L108"/>
  <c r="L110"/>
  <c r="L112"/>
  <c r="L114"/>
  <c r="L116"/>
  <c r="L118"/>
  <c r="L121"/>
  <c r="L124"/>
  <c r="L126"/>
  <c r="L129"/>
  <c r="L131"/>
  <c r="L133"/>
  <c r="L135"/>
  <c r="L140"/>
  <c r="L142"/>
  <c r="L145"/>
  <c r="L151"/>
  <c r="L153"/>
  <c r="L156"/>
  <c r="L160"/>
  <c r="L162"/>
  <c r="L107"/>
  <c r="L109"/>
  <c r="L111"/>
  <c r="L113"/>
  <c r="L115"/>
  <c r="L117"/>
  <c r="L120"/>
  <c r="L123"/>
  <c r="L125"/>
  <c r="L127"/>
  <c r="L130"/>
  <c r="L132"/>
  <c r="L134"/>
  <c r="L137"/>
  <c r="L139"/>
  <c r="L141"/>
  <c r="L143"/>
  <c r="L146"/>
  <c r="L152"/>
  <c r="L155"/>
  <c r="L158"/>
  <c r="L161"/>
  <c r="L163"/>
  <c r="F308"/>
  <c r="T309" s="1"/>
  <c r="U309" s="1"/>
  <c r="M308"/>
  <c r="D308"/>
  <c r="K307" s="1"/>
  <c r="L307" s="1"/>
  <c r="I308" l="1"/>
  <c r="T308"/>
  <c r="P308"/>
  <c r="U308"/>
  <c r="R308"/>
  <c r="S308"/>
  <c r="J308"/>
  <c r="Q308"/>
  <c r="K308"/>
  <c r="O308"/>
  <c r="L308" l="1"/>
</calcChain>
</file>

<file path=xl/sharedStrings.xml><?xml version="1.0" encoding="utf-8"?>
<sst xmlns="http://schemas.openxmlformats.org/spreadsheetml/2006/main" count="25" uniqueCount="25">
  <si>
    <t>Date</t>
  </si>
  <si>
    <t>Daily New Cases</t>
  </si>
  <si>
    <t>Total  Deaths</t>
  </si>
  <si>
    <t>Daily New Deaths</t>
  </si>
  <si>
    <t>Daily New Recovered</t>
  </si>
  <si>
    <t>Total Currently Infected</t>
  </si>
  <si>
    <t>Total Recovered</t>
  </si>
  <si>
    <t>Case Fatality Ratio (CFR)</t>
  </si>
  <si>
    <t>Daily Reproduction Number R0</t>
  </si>
  <si>
    <t>Daily Death Rate Gamma</t>
  </si>
  <si>
    <t>Daily Recovery Rate Beta</t>
  </si>
  <si>
    <t>Daily Infection Rate Alpha</t>
  </si>
  <si>
    <t>Total Coronavirus Cases</t>
  </si>
  <si>
    <t>Case recovered ratio (CRR)</t>
  </si>
  <si>
    <t>Case Infection Ratio (CIR)</t>
  </si>
  <si>
    <t>i(t)xdelta R(t)</t>
  </si>
  <si>
    <t>i(t)x i(t)</t>
  </si>
  <si>
    <t>i(t)xdelta D(t)</t>
  </si>
  <si>
    <t>i(t)xdelta S(t)</t>
  </si>
  <si>
    <t>delta_i</t>
  </si>
  <si>
    <t>i(t)*delta_i(t)</t>
  </si>
  <si>
    <t>s(t)</t>
  </si>
  <si>
    <t>s(t)xs(t)</t>
  </si>
  <si>
    <t>s(t)xi(t)xdelta S(t)</t>
  </si>
  <si>
    <t>i(t)x i(t)xs(t)xs(t)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</si>
</sst>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4A4A4A"/>
      <name val="Arial"/>
      <family val="2"/>
    </font>
    <font>
      <b/>
      <sz val="12"/>
      <color rgb="FF363945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1" fillId="0" borderId="7" xfId="0" applyFont="1" applyFill="1" applyBorder="1" applyAlignment="1">
      <alignment horizontal="center" wrapText="1"/>
    </xf>
    <xf numFmtId="14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1" fillId="0" borderId="8" xfId="0" applyFont="1" applyFill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1" fillId="0" borderId="9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0" xfId="0" applyAlignment="1">
      <alignment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3438525</xdr:colOff>
      <xdr:row>1</xdr:row>
      <xdr:rowOff>38100</xdr:rowOff>
    </xdr:from>
    <xdr:to>
      <xdr:col>8</xdr:col>
      <xdr:colOff>200025</xdr:colOff>
      <xdr:row>8</xdr:row>
      <xdr:rowOff>9525</xdr:rowOff>
    </xdr:to>
    <xdr:sp macro="" textlink="">
      <xdr:nvSpPr>
        <xdr:cNvPr id="2" name="ZoneTexte 1"/>
        <xdr:cNvSpPr txBox="1"/>
      </xdr:nvSpPr>
      <xdr:spPr>
        <a:xfrm>
          <a:off x="3438525" y="228600"/>
          <a:ext cx="6238875" cy="1304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fr-FR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</a:br>
          <a:r>
            <a:rPr lang="fr-FR" sz="1400" b="1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These data are taken from </a:t>
          </a:r>
          <a:r>
            <a:rPr lang="fr-FR" sz="1400" b="1" i="0" u="none" strike="noStrike" baseline="0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fr-FR" sz="1400" b="1" i="0" u="none" strike="noStrike">
              <a:solidFill>
                <a:sysClr val="windowText" lastClr="000000"/>
              </a:solidFill>
              <a:latin typeface="Times New Roman" pitchFamily="18" charset="0"/>
              <a:ea typeface="+mn-ea"/>
              <a:cs typeface="Times New Roman" pitchFamily="18" charset="0"/>
            </a:rPr>
            <a:t>links : </a:t>
          </a:r>
          <a:r>
            <a:rPr lang="fr-FR" sz="1400" b="1">
              <a:solidFill>
                <a:sysClr val="windowText" lastClr="000000"/>
              </a:solidFill>
              <a:latin typeface="Times New Roman" pitchFamily="18" charset="0"/>
              <a:cs typeface="Times New Roman" pitchFamily="18" charset="0"/>
            </a:rPr>
            <a:t>  </a:t>
          </a:r>
        </a:p>
        <a:p>
          <a:endParaRPr lang="fr-FR" sz="14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  <a:p>
          <a:r>
            <a:rPr lang="fr-FR" sz="1100" b="0" i="0" u="none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1- </a:t>
          </a:r>
          <a:r>
            <a:rPr lang="fr-FR" sz="1100" b="0" i="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 https://www.worldomters.info/coronavirus/country/algeria/</a:t>
          </a:r>
          <a:r>
            <a:rPr lang="fr-FR" sz="1100" b="0" i="0">
              <a:solidFill>
                <a:schemeClr val="dk1"/>
              </a:solidFill>
              <a:latin typeface="+mn-lt"/>
              <a:ea typeface="+mn-ea"/>
              <a:cs typeface="+mn-cs"/>
            </a:rPr>
            <a:t>)</a:t>
          </a:r>
        </a:p>
        <a:p>
          <a:endParaRPr lang="fr-FR" sz="1100" b="0" i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="0" i="0" u="sng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2-https://www.coronavirus-statistiques.com/stats-continent/coronavirus-nombre-de-cas-afrique </a:t>
          </a:r>
        </a:p>
        <a:p>
          <a:endParaRPr lang="fr-FR" sz="11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400"/>
        </a:p>
        <a:p>
          <a:endParaRPr lang="fr-FR" sz="1400" b="1">
            <a:solidFill>
              <a:sysClr val="windowText" lastClr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0</xdr:col>
      <xdr:colOff>2809875</xdr:colOff>
      <xdr:row>9</xdr:row>
      <xdr:rowOff>1</xdr:rowOff>
    </xdr:from>
    <xdr:to>
      <xdr:col>9</xdr:col>
      <xdr:colOff>47625</xdr:colOff>
      <xdr:row>16</xdr:row>
      <xdr:rowOff>76201</xdr:rowOff>
    </xdr:to>
    <xdr:sp macro="" textlink="">
      <xdr:nvSpPr>
        <xdr:cNvPr id="3" name="ZoneTexte 2"/>
        <xdr:cNvSpPr txBox="1"/>
      </xdr:nvSpPr>
      <xdr:spPr>
        <a:xfrm>
          <a:off x="2809875" y="1714501"/>
          <a:ext cx="7477125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fr-FR" sz="1100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400" b="0" u="sng" baseline="0" smtClean="0">
              <a:solidFill>
                <a:srgbClr val="FF0000"/>
              </a:solidFill>
              <a:latin typeface="Times New Roman" pitchFamily="18" charset="0"/>
              <a:ea typeface="+mn-ea"/>
              <a:cs typeface="Times New Roman" pitchFamily="18" charset="0"/>
            </a:rPr>
            <a:t> Note  :</a:t>
          </a:r>
        </a:p>
        <a:p>
          <a:r>
            <a:rPr lang="fr-FR" sz="1100" b="0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fr-FR" sz="1400" b="0" baseline="0" smtClean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First columns  of  Total Coronavirus Cases, Daily New Cases , daily new death and daily new recovered  are  taken from  links above </a:t>
          </a:r>
          <a:r>
            <a:rPr lang="fr-FR" sz="1400" b="0">
              <a:latin typeface="Times New Roman" pitchFamily="18" charset="0"/>
              <a:cs typeface="Times New Roman" pitchFamily="18" charset="0"/>
            </a:rPr>
            <a:t> and the others </a:t>
          </a:r>
          <a:r>
            <a:rPr lang="fr-FR" sz="1400" b="0" baseline="0">
              <a:latin typeface="Times New Roman" pitchFamily="18" charset="0"/>
              <a:cs typeface="Times New Roman" pitchFamily="18" charset="0"/>
            </a:rPr>
            <a:t> ones</a:t>
          </a:r>
          <a:r>
            <a:rPr lang="fr-FR" sz="1400" b="0">
              <a:latin typeface="Times New Roman" pitchFamily="18" charset="0"/>
              <a:cs typeface="Times New Roman" pitchFamily="18" charset="0"/>
            </a:rPr>
            <a:t>  are computed 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A11"/>
  <sheetViews>
    <sheetView tabSelected="1" workbookViewId="0">
      <selection activeCell="N26" sqref="N26"/>
    </sheetView>
  </sheetViews>
  <sheetFormatPr baseColWidth="10" defaultRowHeight="15"/>
  <cols>
    <col min="1" max="1" width="62.140625" customWidth="1"/>
  </cols>
  <sheetData>
    <row r="10" spans="1:1">
      <c r="A10" s="22"/>
    </row>
    <row r="11" spans="1:1">
      <c r="A11" s="22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375"/>
  <sheetViews>
    <sheetView zoomScale="110" zoomScaleNormal="110" workbookViewId="0">
      <selection activeCell="H13" sqref="H13"/>
    </sheetView>
  </sheetViews>
  <sheetFormatPr baseColWidth="10" defaultRowHeight="15"/>
  <cols>
    <col min="2" max="2" width="14.85546875" customWidth="1"/>
    <col min="5" max="5" width="14.85546875" customWidth="1"/>
    <col min="8" max="8" width="12.85546875" customWidth="1"/>
    <col min="11" max="11" width="13.140625" customWidth="1"/>
    <col min="12" max="12" width="18.140625" customWidth="1"/>
    <col min="13" max="13" width="16.140625" customWidth="1"/>
    <col min="14" max="15" width="18.5703125" customWidth="1"/>
    <col min="16" max="16" width="16.7109375" customWidth="1"/>
    <col min="18" max="18" width="17.42578125" customWidth="1"/>
    <col min="19" max="19" width="16.28515625" customWidth="1"/>
    <col min="23" max="23" width="12.28515625" bestFit="1" customWidth="1"/>
    <col min="25" max="25" width="12.28515625" bestFit="1" customWidth="1"/>
  </cols>
  <sheetData>
    <row r="1" spans="1:25" ht="63.75" thickBot="1">
      <c r="A1" s="1" t="s">
        <v>0</v>
      </c>
      <c r="B1" s="2" t="s">
        <v>12</v>
      </c>
      <c r="C1" s="3" t="s">
        <v>1</v>
      </c>
      <c r="D1" s="5" t="s">
        <v>3</v>
      </c>
      <c r="E1" s="7" t="s">
        <v>4</v>
      </c>
      <c r="F1" s="7" t="s">
        <v>5</v>
      </c>
      <c r="G1" s="4" t="s">
        <v>2</v>
      </c>
      <c r="H1" s="6" t="s">
        <v>6</v>
      </c>
      <c r="I1" s="7" t="s">
        <v>11</v>
      </c>
      <c r="J1" s="7" t="s">
        <v>10</v>
      </c>
      <c r="K1" s="7" t="s">
        <v>9</v>
      </c>
      <c r="L1" s="7" t="s">
        <v>8</v>
      </c>
      <c r="M1" s="15" t="s">
        <v>7</v>
      </c>
      <c r="N1" s="15" t="s">
        <v>13</v>
      </c>
      <c r="O1" s="15" t="s">
        <v>14</v>
      </c>
      <c r="P1" s="7" t="s">
        <v>15</v>
      </c>
      <c r="Q1" s="17" t="s">
        <v>16</v>
      </c>
      <c r="R1" s="7" t="s">
        <v>17</v>
      </c>
      <c r="S1" s="7" t="s">
        <v>18</v>
      </c>
      <c r="T1" s="7" t="s">
        <v>19</v>
      </c>
      <c r="U1" s="17" t="s">
        <v>20</v>
      </c>
      <c r="V1" s="7" t="s">
        <v>21</v>
      </c>
      <c r="W1" s="7" t="s">
        <v>22</v>
      </c>
      <c r="X1" s="7" t="s">
        <v>23</v>
      </c>
      <c r="Y1" s="7" t="s">
        <v>24</v>
      </c>
    </row>
    <row r="2" spans="1:25" ht="15.75" thickBot="1">
      <c r="A2" s="8">
        <v>43886</v>
      </c>
      <c r="B2" s="9">
        <v>1</v>
      </c>
      <c r="C2" s="9">
        <v>1</v>
      </c>
      <c r="D2" s="9">
        <v>0</v>
      </c>
      <c r="E2" s="9">
        <v>0</v>
      </c>
      <c r="F2" s="9">
        <v>1</v>
      </c>
      <c r="G2" s="9">
        <v>0</v>
      </c>
      <c r="H2" s="9">
        <v>0</v>
      </c>
      <c r="I2" s="9">
        <f>C3/F2</f>
        <v>0</v>
      </c>
      <c r="J2" s="9">
        <f>E3/F2</f>
        <v>0</v>
      </c>
      <c r="K2" s="9">
        <f>D3/F2</f>
        <v>0</v>
      </c>
      <c r="L2" s="9" t="e">
        <f>I2/(J2+K2)</f>
        <v>#DIV/0!</v>
      </c>
      <c r="M2" s="16">
        <f t="shared" ref="M2:M33" si="0">100*(G2/B2)</f>
        <v>0</v>
      </c>
      <c r="N2" s="9">
        <f t="shared" ref="N2:N33" si="1">100*(H2/B2)</f>
        <v>0</v>
      </c>
      <c r="O2" s="16">
        <f>100*(F2/B2)</f>
        <v>100</v>
      </c>
      <c r="P2" s="9">
        <f>F2*E2</f>
        <v>0</v>
      </c>
      <c r="Q2" s="9">
        <f>F2*F2</f>
        <v>1</v>
      </c>
      <c r="R2" s="9">
        <f>F2*D2</f>
        <v>0</v>
      </c>
      <c r="S2" s="9">
        <f>C2*F2</f>
        <v>1</v>
      </c>
      <c r="T2" s="9">
        <f>F2</f>
        <v>1</v>
      </c>
      <c r="U2" s="9">
        <f t="shared" ref="U2:U33" si="2">F2*T2</f>
        <v>1</v>
      </c>
      <c r="V2" s="9">
        <v>44219384</v>
      </c>
      <c r="W2" s="9">
        <f>V2*V2</f>
        <v>1955353921339456</v>
      </c>
      <c r="X2" s="9">
        <f>V2*S2</f>
        <v>44219384</v>
      </c>
      <c r="Y2" s="9">
        <f>W2*Q2</f>
        <v>1955353921339456</v>
      </c>
    </row>
    <row r="3" spans="1:25" ht="15.75" thickBot="1">
      <c r="A3" s="8">
        <v>43887</v>
      </c>
      <c r="B3" s="9">
        <v>1</v>
      </c>
      <c r="C3" s="9">
        <v>0</v>
      </c>
      <c r="D3" s="9">
        <v>0</v>
      </c>
      <c r="E3" s="9">
        <v>0</v>
      </c>
      <c r="F3" s="9">
        <v>1</v>
      </c>
      <c r="G3" s="9">
        <v>0</v>
      </c>
      <c r="H3" s="9">
        <v>0</v>
      </c>
      <c r="I3" s="9">
        <f>C4/F3</f>
        <v>0</v>
      </c>
      <c r="J3" s="9">
        <f t="shared" ref="J3:J66" si="3">E4/F3</f>
        <v>0</v>
      </c>
      <c r="K3" s="9">
        <f t="shared" ref="K3:K66" si="4">D4/F3</f>
        <v>0</v>
      </c>
      <c r="L3" s="9" t="e">
        <f t="shared" ref="L3:L6" si="5">I3/(J3+K3)</f>
        <v>#DIV/0!</v>
      </c>
      <c r="M3" s="9">
        <f t="shared" si="0"/>
        <v>0</v>
      </c>
      <c r="N3" s="9">
        <f t="shared" si="1"/>
        <v>0</v>
      </c>
      <c r="O3" s="16">
        <f t="shared" ref="O3:O66" si="6">100*(F3/B3)</f>
        <v>100</v>
      </c>
      <c r="P3" s="9">
        <f t="shared" ref="P3:P66" si="7">F3*E3</f>
        <v>0</v>
      </c>
      <c r="Q3" s="9">
        <f t="shared" ref="Q3:Q66" si="8">F3*F3</f>
        <v>1</v>
      </c>
      <c r="R3" s="9">
        <f t="shared" ref="R3:R66" si="9">F3*D3</f>
        <v>0</v>
      </c>
      <c r="S3" s="9">
        <f t="shared" ref="S3:S66" si="10">C3*F3</f>
        <v>0</v>
      </c>
      <c r="T3" s="9">
        <f>F3-F2</f>
        <v>0</v>
      </c>
      <c r="U3" s="9">
        <f t="shared" si="2"/>
        <v>0</v>
      </c>
      <c r="V3" s="9">
        <f>V2-C2</f>
        <v>44219383</v>
      </c>
      <c r="W3" s="9">
        <f>V3*V3</f>
        <v>1955353832900689</v>
      </c>
      <c r="X3" s="9">
        <f t="shared" ref="X3:X66" si="11">V3*S3</f>
        <v>0</v>
      </c>
      <c r="Y3" s="9">
        <f t="shared" ref="Y3:Y66" si="12">W3*Q3</f>
        <v>1955353832900689</v>
      </c>
    </row>
    <row r="4" spans="1:25" ht="15.75" thickBot="1">
      <c r="A4" s="8">
        <v>43888</v>
      </c>
      <c r="B4" s="9">
        <v>1</v>
      </c>
      <c r="C4" s="9">
        <v>0</v>
      </c>
      <c r="D4" s="9">
        <v>0</v>
      </c>
      <c r="E4" s="9">
        <v>0</v>
      </c>
      <c r="F4" s="9">
        <v>1</v>
      </c>
      <c r="G4" s="9">
        <v>0</v>
      </c>
      <c r="H4" s="9">
        <v>0</v>
      </c>
      <c r="I4" s="9">
        <f t="shared" ref="I4:I67" si="13">C5/F4</f>
        <v>0</v>
      </c>
      <c r="J4" s="9">
        <f t="shared" si="3"/>
        <v>0</v>
      </c>
      <c r="K4" s="9">
        <f t="shared" si="4"/>
        <v>0</v>
      </c>
      <c r="L4" s="9" t="e">
        <f t="shared" si="5"/>
        <v>#DIV/0!</v>
      </c>
      <c r="M4" s="9">
        <f t="shared" si="0"/>
        <v>0</v>
      </c>
      <c r="N4" s="9">
        <f t="shared" si="1"/>
        <v>0</v>
      </c>
      <c r="O4" s="16">
        <f t="shared" si="6"/>
        <v>100</v>
      </c>
      <c r="P4" s="9">
        <f t="shared" si="7"/>
        <v>0</v>
      </c>
      <c r="Q4" s="9">
        <f t="shared" si="8"/>
        <v>1</v>
      </c>
      <c r="R4" s="9">
        <f t="shared" si="9"/>
        <v>0</v>
      </c>
      <c r="S4" s="9">
        <f t="shared" si="10"/>
        <v>0</v>
      </c>
      <c r="T4" s="9">
        <f>F4-F3</f>
        <v>0</v>
      </c>
      <c r="U4" s="9">
        <f t="shared" si="2"/>
        <v>0</v>
      </c>
      <c r="V4" s="9">
        <f t="shared" ref="V4:V67" si="14">V3-C3</f>
        <v>44219383</v>
      </c>
      <c r="W4" s="9">
        <f t="shared" ref="W4:W67" si="15">V4*V4</f>
        <v>1955353832900689</v>
      </c>
      <c r="X4" s="9">
        <f t="shared" si="11"/>
        <v>0</v>
      </c>
      <c r="Y4" s="9">
        <f t="shared" si="12"/>
        <v>1955353832900689</v>
      </c>
    </row>
    <row r="5" spans="1:25" ht="15.75" thickBot="1">
      <c r="A5" s="8">
        <v>43889</v>
      </c>
      <c r="B5" s="9">
        <v>1</v>
      </c>
      <c r="C5" s="9">
        <v>0</v>
      </c>
      <c r="D5" s="9">
        <v>0</v>
      </c>
      <c r="E5" s="9">
        <v>0</v>
      </c>
      <c r="F5" s="9">
        <v>1</v>
      </c>
      <c r="G5" s="9">
        <v>0</v>
      </c>
      <c r="H5" s="9">
        <v>0</v>
      </c>
      <c r="I5" s="9">
        <f t="shared" si="13"/>
        <v>0</v>
      </c>
      <c r="J5" s="9">
        <f t="shared" si="3"/>
        <v>0</v>
      </c>
      <c r="K5" s="9">
        <f t="shared" si="4"/>
        <v>0</v>
      </c>
      <c r="L5" s="9" t="e">
        <f t="shared" si="5"/>
        <v>#DIV/0!</v>
      </c>
      <c r="M5" s="9">
        <f t="shared" si="0"/>
        <v>0</v>
      </c>
      <c r="N5" s="9">
        <f t="shared" si="1"/>
        <v>0</v>
      </c>
      <c r="O5" s="16">
        <f t="shared" si="6"/>
        <v>100</v>
      </c>
      <c r="P5" s="9">
        <f t="shared" si="7"/>
        <v>0</v>
      </c>
      <c r="Q5" s="9">
        <f t="shared" si="8"/>
        <v>1</v>
      </c>
      <c r="R5" s="9">
        <f t="shared" si="9"/>
        <v>0</v>
      </c>
      <c r="S5" s="9">
        <f t="shared" si="10"/>
        <v>0</v>
      </c>
      <c r="T5" s="9">
        <f t="shared" ref="T5:T68" si="16">F5-F4</f>
        <v>0</v>
      </c>
      <c r="U5" s="9">
        <f t="shared" si="2"/>
        <v>0</v>
      </c>
      <c r="V5" s="9">
        <f t="shared" si="14"/>
        <v>44219383</v>
      </c>
      <c r="W5" s="9">
        <f t="shared" si="15"/>
        <v>1955353832900689</v>
      </c>
      <c r="X5" s="9">
        <f t="shared" si="11"/>
        <v>0</v>
      </c>
      <c r="Y5" s="9">
        <f t="shared" si="12"/>
        <v>1955353832900689</v>
      </c>
    </row>
    <row r="6" spans="1:25" ht="15.75" thickBot="1">
      <c r="A6" s="8">
        <v>43890</v>
      </c>
      <c r="B6" s="9">
        <v>1</v>
      </c>
      <c r="C6" s="9">
        <v>0</v>
      </c>
      <c r="D6" s="9">
        <v>0</v>
      </c>
      <c r="E6" s="9">
        <v>0</v>
      </c>
      <c r="F6" s="9">
        <v>1</v>
      </c>
      <c r="G6" s="9">
        <v>0</v>
      </c>
      <c r="H6" s="9">
        <v>0</v>
      </c>
      <c r="I6" s="9">
        <f t="shared" si="13"/>
        <v>2</v>
      </c>
      <c r="J6" s="9">
        <f t="shared" si="3"/>
        <v>0</v>
      </c>
      <c r="K6" s="9">
        <f t="shared" si="4"/>
        <v>0</v>
      </c>
      <c r="L6" s="9" t="e">
        <f t="shared" si="5"/>
        <v>#DIV/0!</v>
      </c>
      <c r="M6" s="9">
        <f t="shared" si="0"/>
        <v>0</v>
      </c>
      <c r="N6" s="9">
        <f t="shared" si="1"/>
        <v>0</v>
      </c>
      <c r="O6" s="16">
        <f t="shared" si="6"/>
        <v>100</v>
      </c>
      <c r="P6" s="9">
        <f t="shared" si="7"/>
        <v>0</v>
      </c>
      <c r="Q6" s="9">
        <f t="shared" si="8"/>
        <v>1</v>
      </c>
      <c r="R6" s="9">
        <f t="shared" si="9"/>
        <v>0</v>
      </c>
      <c r="S6" s="9">
        <f t="shared" si="10"/>
        <v>0</v>
      </c>
      <c r="T6" s="9">
        <f t="shared" si="16"/>
        <v>0</v>
      </c>
      <c r="U6" s="9">
        <f t="shared" si="2"/>
        <v>0</v>
      </c>
      <c r="V6" s="9">
        <f t="shared" si="14"/>
        <v>44219383</v>
      </c>
      <c r="W6" s="9">
        <f t="shared" si="15"/>
        <v>1955353832900689</v>
      </c>
      <c r="X6" s="9">
        <f t="shared" si="11"/>
        <v>0</v>
      </c>
      <c r="Y6" s="9">
        <f t="shared" si="12"/>
        <v>1955353832900689</v>
      </c>
    </row>
    <row r="7" spans="1:25" ht="15.75" thickBot="1">
      <c r="A7" s="8">
        <v>43891</v>
      </c>
      <c r="B7" s="9">
        <v>3</v>
      </c>
      <c r="C7" s="9">
        <v>2</v>
      </c>
      <c r="D7" s="9">
        <v>0</v>
      </c>
      <c r="E7" s="9">
        <v>0</v>
      </c>
      <c r="F7" s="9">
        <v>3</v>
      </c>
      <c r="G7" s="9">
        <v>0</v>
      </c>
      <c r="H7" s="9">
        <v>0</v>
      </c>
      <c r="I7" s="9">
        <f>C8/F7</f>
        <v>0.66666666666666663</v>
      </c>
      <c r="J7" s="9">
        <f t="shared" si="3"/>
        <v>0</v>
      </c>
      <c r="K7" s="9">
        <f t="shared" si="4"/>
        <v>0</v>
      </c>
      <c r="L7" s="9" t="e">
        <f>I7/(J7+K7)</f>
        <v>#DIV/0!</v>
      </c>
      <c r="M7" s="9">
        <f t="shared" si="0"/>
        <v>0</v>
      </c>
      <c r="N7" s="9">
        <f t="shared" si="1"/>
        <v>0</v>
      </c>
      <c r="O7" s="16">
        <f t="shared" si="6"/>
        <v>100</v>
      </c>
      <c r="P7" s="9">
        <f t="shared" si="7"/>
        <v>0</v>
      </c>
      <c r="Q7" s="9">
        <f t="shared" si="8"/>
        <v>9</v>
      </c>
      <c r="R7" s="9">
        <f t="shared" si="9"/>
        <v>0</v>
      </c>
      <c r="S7" s="9">
        <f t="shared" si="10"/>
        <v>6</v>
      </c>
      <c r="T7" s="9">
        <f t="shared" si="16"/>
        <v>2</v>
      </c>
      <c r="U7" s="9">
        <f t="shared" si="2"/>
        <v>6</v>
      </c>
      <c r="V7" s="9">
        <f t="shared" si="14"/>
        <v>44219383</v>
      </c>
      <c r="W7" s="9">
        <f t="shared" si="15"/>
        <v>1955353832900689</v>
      </c>
      <c r="X7" s="9">
        <f t="shared" si="11"/>
        <v>265316298</v>
      </c>
      <c r="Y7" s="9">
        <f t="shared" si="12"/>
        <v>1.75981844961062E+16</v>
      </c>
    </row>
    <row r="8" spans="1:25" ht="15.75" thickBot="1">
      <c r="A8" s="8">
        <v>43892</v>
      </c>
      <c r="B8" s="9">
        <v>5</v>
      </c>
      <c r="C8" s="9">
        <v>2</v>
      </c>
      <c r="D8" s="9">
        <v>0</v>
      </c>
      <c r="E8" s="9">
        <v>0</v>
      </c>
      <c r="F8" s="9">
        <v>5</v>
      </c>
      <c r="G8" s="9">
        <v>0</v>
      </c>
      <c r="H8" s="9">
        <v>0</v>
      </c>
      <c r="I8" s="9">
        <f t="shared" si="13"/>
        <v>0.6</v>
      </c>
      <c r="J8" s="9">
        <f t="shared" si="3"/>
        <v>0</v>
      </c>
      <c r="K8" s="9">
        <f t="shared" si="4"/>
        <v>0</v>
      </c>
      <c r="L8" s="9" t="e">
        <f>I8/(J8+K8)</f>
        <v>#DIV/0!</v>
      </c>
      <c r="M8" s="9">
        <f t="shared" si="0"/>
        <v>0</v>
      </c>
      <c r="N8" s="9">
        <f t="shared" si="1"/>
        <v>0</v>
      </c>
      <c r="O8" s="16">
        <f t="shared" si="6"/>
        <v>100</v>
      </c>
      <c r="P8" s="9">
        <f t="shared" si="7"/>
        <v>0</v>
      </c>
      <c r="Q8" s="9">
        <f t="shared" si="8"/>
        <v>25</v>
      </c>
      <c r="R8" s="9">
        <f t="shared" si="9"/>
        <v>0</v>
      </c>
      <c r="S8" s="9">
        <f t="shared" si="10"/>
        <v>10</v>
      </c>
      <c r="T8" s="9">
        <f t="shared" si="16"/>
        <v>2</v>
      </c>
      <c r="U8" s="9">
        <f t="shared" si="2"/>
        <v>10</v>
      </c>
      <c r="V8" s="9">
        <f t="shared" si="14"/>
        <v>44219381</v>
      </c>
      <c r="W8" s="9">
        <f t="shared" si="15"/>
        <v>1955353656023161</v>
      </c>
      <c r="X8" s="9">
        <f t="shared" si="11"/>
        <v>442193810</v>
      </c>
      <c r="Y8" s="9">
        <f t="shared" si="12"/>
        <v>4.8883841400579024E+16</v>
      </c>
    </row>
    <row r="9" spans="1:25" ht="15.75" thickBot="1">
      <c r="A9" s="8">
        <v>43893</v>
      </c>
      <c r="B9" s="9">
        <v>8</v>
      </c>
      <c r="C9" s="9">
        <v>3</v>
      </c>
      <c r="D9" s="9">
        <v>0</v>
      </c>
      <c r="E9" s="9">
        <v>0</v>
      </c>
      <c r="F9" s="9">
        <v>8</v>
      </c>
      <c r="G9" s="9">
        <v>0</v>
      </c>
      <c r="H9" s="9">
        <v>0</v>
      </c>
      <c r="I9" s="9">
        <f t="shared" si="13"/>
        <v>1.125</v>
      </c>
      <c r="J9" s="9">
        <f t="shared" si="3"/>
        <v>0</v>
      </c>
      <c r="K9" s="9">
        <f t="shared" si="4"/>
        <v>0</v>
      </c>
      <c r="L9" s="9" t="e">
        <f>I9/(J9+K9)</f>
        <v>#DIV/0!</v>
      </c>
      <c r="M9" s="9">
        <f t="shared" si="0"/>
        <v>0</v>
      </c>
      <c r="N9" s="9">
        <f t="shared" si="1"/>
        <v>0</v>
      </c>
      <c r="O9" s="16">
        <f t="shared" si="6"/>
        <v>100</v>
      </c>
      <c r="P9" s="9">
        <f t="shared" si="7"/>
        <v>0</v>
      </c>
      <c r="Q9" s="9">
        <f t="shared" si="8"/>
        <v>64</v>
      </c>
      <c r="R9" s="9">
        <f t="shared" si="9"/>
        <v>0</v>
      </c>
      <c r="S9" s="9">
        <f t="shared" si="10"/>
        <v>24</v>
      </c>
      <c r="T9" s="9">
        <f t="shared" si="16"/>
        <v>3</v>
      </c>
      <c r="U9" s="9">
        <f t="shared" si="2"/>
        <v>24</v>
      </c>
      <c r="V9" s="9">
        <f t="shared" si="14"/>
        <v>44219379</v>
      </c>
      <c r="W9" s="9">
        <f t="shared" si="15"/>
        <v>1955353479145641</v>
      </c>
      <c r="X9" s="9">
        <f t="shared" si="11"/>
        <v>1061265096</v>
      </c>
      <c r="Y9" s="9">
        <f t="shared" si="12"/>
        <v>1.2514262266532102E+17</v>
      </c>
    </row>
    <row r="10" spans="1:25" ht="15.75" thickBot="1">
      <c r="A10" s="8">
        <v>43894</v>
      </c>
      <c r="B10" s="9">
        <v>17</v>
      </c>
      <c r="C10" s="9">
        <v>9</v>
      </c>
      <c r="D10" s="9">
        <v>0</v>
      </c>
      <c r="E10" s="9">
        <v>0</v>
      </c>
      <c r="F10" s="9">
        <v>17</v>
      </c>
      <c r="G10" s="9">
        <v>0</v>
      </c>
      <c r="H10" s="9">
        <v>0</v>
      </c>
      <c r="I10" s="9">
        <f t="shared" si="13"/>
        <v>0</v>
      </c>
      <c r="J10" s="9">
        <f t="shared" si="3"/>
        <v>0</v>
      </c>
      <c r="K10" s="9">
        <f t="shared" si="4"/>
        <v>0</v>
      </c>
      <c r="L10" s="9" t="e">
        <f t="shared" ref="L10:L16" si="17">I10/(J10+K10)</f>
        <v>#DIV/0!</v>
      </c>
      <c r="M10" s="9">
        <f t="shared" si="0"/>
        <v>0</v>
      </c>
      <c r="N10" s="9">
        <f t="shared" si="1"/>
        <v>0</v>
      </c>
      <c r="O10" s="16">
        <f t="shared" si="6"/>
        <v>100</v>
      </c>
      <c r="P10" s="9">
        <f t="shared" si="7"/>
        <v>0</v>
      </c>
      <c r="Q10" s="9">
        <f t="shared" si="8"/>
        <v>289</v>
      </c>
      <c r="R10" s="9">
        <f t="shared" si="9"/>
        <v>0</v>
      </c>
      <c r="S10" s="9">
        <f t="shared" si="10"/>
        <v>153</v>
      </c>
      <c r="T10" s="9">
        <f t="shared" si="16"/>
        <v>9</v>
      </c>
      <c r="U10" s="9">
        <f t="shared" si="2"/>
        <v>153</v>
      </c>
      <c r="V10" s="9">
        <f t="shared" si="14"/>
        <v>44219376</v>
      </c>
      <c r="W10" s="9">
        <f t="shared" si="15"/>
        <v>1955353213829376</v>
      </c>
      <c r="X10" s="9">
        <f t="shared" si="11"/>
        <v>6765564528</v>
      </c>
      <c r="Y10" s="9">
        <f t="shared" si="12"/>
        <v>5.6509707879668966E+17</v>
      </c>
    </row>
    <row r="11" spans="1:25" ht="15.75" thickBot="1">
      <c r="A11" s="8">
        <v>43895</v>
      </c>
      <c r="B11" s="9">
        <v>17</v>
      </c>
      <c r="C11" s="9">
        <v>0</v>
      </c>
      <c r="D11" s="9">
        <v>0</v>
      </c>
      <c r="E11" s="9">
        <v>0</v>
      </c>
      <c r="F11" s="9">
        <v>17</v>
      </c>
      <c r="G11" s="9">
        <v>0</v>
      </c>
      <c r="H11" s="9">
        <v>0</v>
      </c>
      <c r="I11" s="9">
        <f t="shared" si="13"/>
        <v>0</v>
      </c>
      <c r="J11" s="9">
        <f t="shared" si="3"/>
        <v>0</v>
      </c>
      <c r="K11" s="9">
        <f t="shared" si="4"/>
        <v>0</v>
      </c>
      <c r="L11" s="9" t="e">
        <f t="shared" si="17"/>
        <v>#DIV/0!</v>
      </c>
      <c r="M11" s="9">
        <f t="shared" si="0"/>
        <v>0</v>
      </c>
      <c r="N11" s="9">
        <f t="shared" si="1"/>
        <v>0</v>
      </c>
      <c r="O11" s="16">
        <f t="shared" si="6"/>
        <v>100</v>
      </c>
      <c r="P11" s="9">
        <f t="shared" si="7"/>
        <v>0</v>
      </c>
      <c r="Q11" s="9">
        <f t="shared" si="8"/>
        <v>289</v>
      </c>
      <c r="R11" s="9">
        <f t="shared" si="9"/>
        <v>0</v>
      </c>
      <c r="S11" s="9">
        <f t="shared" si="10"/>
        <v>0</v>
      </c>
      <c r="T11" s="9">
        <f t="shared" si="16"/>
        <v>0</v>
      </c>
      <c r="U11" s="9">
        <f t="shared" si="2"/>
        <v>0</v>
      </c>
      <c r="V11" s="9">
        <f t="shared" si="14"/>
        <v>44219367</v>
      </c>
      <c r="W11" s="9">
        <f t="shared" si="15"/>
        <v>1955352417880689</v>
      </c>
      <c r="X11" s="9">
        <f t="shared" si="11"/>
        <v>0</v>
      </c>
      <c r="Y11" s="9">
        <f t="shared" si="12"/>
        <v>5.650968487675191E+17</v>
      </c>
    </row>
    <row r="12" spans="1:25" ht="15.75" thickBot="1">
      <c r="A12" s="8">
        <v>43896</v>
      </c>
      <c r="B12" s="9">
        <v>17</v>
      </c>
      <c r="C12" s="9">
        <v>0</v>
      </c>
      <c r="D12" s="9">
        <v>0</v>
      </c>
      <c r="E12" s="9">
        <v>0</v>
      </c>
      <c r="F12" s="9">
        <v>17</v>
      </c>
      <c r="G12" s="9">
        <v>0</v>
      </c>
      <c r="H12" s="9">
        <v>0</v>
      </c>
      <c r="I12" s="9">
        <f t="shared" si="13"/>
        <v>0.11764705882352941</v>
      </c>
      <c r="J12" s="9">
        <f t="shared" si="3"/>
        <v>0</v>
      </c>
      <c r="K12" s="9">
        <f t="shared" si="4"/>
        <v>0</v>
      </c>
      <c r="L12" s="9" t="e">
        <f t="shared" si="17"/>
        <v>#DIV/0!</v>
      </c>
      <c r="M12" s="9">
        <f t="shared" si="0"/>
        <v>0</v>
      </c>
      <c r="N12" s="9">
        <f t="shared" si="1"/>
        <v>0</v>
      </c>
      <c r="O12" s="16">
        <f t="shared" si="6"/>
        <v>100</v>
      </c>
      <c r="P12" s="9">
        <f t="shared" si="7"/>
        <v>0</v>
      </c>
      <c r="Q12" s="9">
        <f t="shared" si="8"/>
        <v>289</v>
      </c>
      <c r="R12" s="9">
        <f t="shared" si="9"/>
        <v>0</v>
      </c>
      <c r="S12" s="9">
        <f t="shared" si="10"/>
        <v>0</v>
      </c>
      <c r="T12" s="9">
        <f t="shared" si="16"/>
        <v>0</v>
      </c>
      <c r="U12" s="9">
        <f t="shared" si="2"/>
        <v>0</v>
      </c>
      <c r="V12" s="9">
        <f t="shared" si="14"/>
        <v>44219367</v>
      </c>
      <c r="W12" s="9">
        <f t="shared" si="15"/>
        <v>1955352417880689</v>
      </c>
      <c r="X12" s="9">
        <f t="shared" si="11"/>
        <v>0</v>
      </c>
      <c r="Y12" s="9">
        <f t="shared" si="12"/>
        <v>5.650968487675191E+17</v>
      </c>
    </row>
    <row r="13" spans="1:25" ht="15.75" thickBot="1">
      <c r="A13" s="8">
        <v>43897</v>
      </c>
      <c r="B13" s="9">
        <v>19</v>
      </c>
      <c r="C13" s="9">
        <v>2</v>
      </c>
      <c r="D13" s="9">
        <v>0</v>
      </c>
      <c r="E13" s="9">
        <v>0</v>
      </c>
      <c r="F13" s="9">
        <v>19</v>
      </c>
      <c r="G13" s="9">
        <v>0</v>
      </c>
      <c r="H13" s="9">
        <v>0</v>
      </c>
      <c r="I13" s="9">
        <f t="shared" si="13"/>
        <v>5.2631578947368418E-2</v>
      </c>
      <c r="J13" s="9">
        <f t="shared" si="3"/>
        <v>0</v>
      </c>
      <c r="K13" s="9">
        <f t="shared" si="4"/>
        <v>0</v>
      </c>
      <c r="L13" s="9" t="e">
        <f t="shared" si="17"/>
        <v>#DIV/0!</v>
      </c>
      <c r="M13" s="9">
        <f t="shared" si="0"/>
        <v>0</v>
      </c>
      <c r="N13" s="9">
        <f t="shared" si="1"/>
        <v>0</v>
      </c>
      <c r="O13" s="16">
        <f t="shared" si="6"/>
        <v>100</v>
      </c>
      <c r="P13" s="9">
        <f t="shared" si="7"/>
        <v>0</v>
      </c>
      <c r="Q13" s="9">
        <f t="shared" si="8"/>
        <v>361</v>
      </c>
      <c r="R13" s="9">
        <f t="shared" si="9"/>
        <v>0</v>
      </c>
      <c r="S13" s="9">
        <f t="shared" si="10"/>
        <v>38</v>
      </c>
      <c r="T13" s="9">
        <f t="shared" si="16"/>
        <v>2</v>
      </c>
      <c r="U13" s="9">
        <f t="shared" si="2"/>
        <v>38</v>
      </c>
      <c r="V13" s="9">
        <f t="shared" si="14"/>
        <v>44219367</v>
      </c>
      <c r="W13" s="9">
        <f t="shared" si="15"/>
        <v>1955352417880689</v>
      </c>
      <c r="X13" s="9">
        <f t="shared" si="11"/>
        <v>1680335946</v>
      </c>
      <c r="Y13" s="9">
        <f t="shared" si="12"/>
        <v>7.0588222285492877E+17</v>
      </c>
    </row>
    <row r="14" spans="1:25" ht="15.75" thickBot="1">
      <c r="A14" s="8">
        <v>43898</v>
      </c>
      <c r="B14" s="9">
        <v>20</v>
      </c>
      <c r="C14" s="9">
        <v>1</v>
      </c>
      <c r="D14" s="9">
        <v>0</v>
      </c>
      <c r="E14" s="9">
        <v>0</v>
      </c>
      <c r="F14" s="9">
        <v>20</v>
      </c>
      <c r="G14" s="9">
        <v>0</v>
      </c>
      <c r="H14" s="9">
        <v>0</v>
      </c>
      <c r="I14" s="9">
        <f t="shared" si="13"/>
        <v>0</v>
      </c>
      <c r="J14" s="9">
        <f t="shared" si="3"/>
        <v>0</v>
      </c>
      <c r="K14" s="9">
        <f t="shared" si="4"/>
        <v>0</v>
      </c>
      <c r="L14" s="9" t="e">
        <f t="shared" si="17"/>
        <v>#DIV/0!</v>
      </c>
      <c r="M14" s="9">
        <f t="shared" si="0"/>
        <v>0</v>
      </c>
      <c r="N14" s="9">
        <f t="shared" si="1"/>
        <v>0</v>
      </c>
      <c r="O14" s="16">
        <f t="shared" si="6"/>
        <v>100</v>
      </c>
      <c r="P14" s="9">
        <f t="shared" si="7"/>
        <v>0</v>
      </c>
      <c r="Q14" s="9">
        <f t="shared" si="8"/>
        <v>400</v>
      </c>
      <c r="R14" s="9">
        <f t="shared" si="9"/>
        <v>0</v>
      </c>
      <c r="S14" s="9">
        <f t="shared" si="10"/>
        <v>20</v>
      </c>
      <c r="T14" s="9">
        <f t="shared" si="16"/>
        <v>1</v>
      </c>
      <c r="U14" s="9">
        <f t="shared" si="2"/>
        <v>20</v>
      </c>
      <c r="V14" s="9">
        <f t="shared" si="14"/>
        <v>44219365</v>
      </c>
      <c r="W14" s="9">
        <f t="shared" si="15"/>
        <v>1955352241003225</v>
      </c>
      <c r="X14" s="9">
        <f t="shared" si="11"/>
        <v>884387300</v>
      </c>
      <c r="Y14" s="9">
        <f t="shared" si="12"/>
        <v>7.8214089640128998E+17</v>
      </c>
    </row>
    <row r="15" spans="1:25" ht="15.75" thickBot="1">
      <c r="A15" s="8">
        <v>43899</v>
      </c>
      <c r="B15" s="9">
        <v>20</v>
      </c>
      <c r="C15" s="9">
        <v>0</v>
      </c>
      <c r="D15" s="9">
        <v>0</v>
      </c>
      <c r="E15" s="9">
        <v>0</v>
      </c>
      <c r="F15" s="9">
        <v>20</v>
      </c>
      <c r="G15" s="9">
        <v>0</v>
      </c>
      <c r="H15" s="9">
        <v>0</v>
      </c>
      <c r="I15" s="9">
        <f t="shared" si="13"/>
        <v>0</v>
      </c>
      <c r="J15" s="9">
        <f t="shared" si="3"/>
        <v>0</v>
      </c>
      <c r="K15" s="9">
        <f t="shared" si="4"/>
        <v>0</v>
      </c>
      <c r="L15" s="9" t="e">
        <f t="shared" si="17"/>
        <v>#DIV/0!</v>
      </c>
      <c r="M15" s="9">
        <f t="shared" si="0"/>
        <v>0</v>
      </c>
      <c r="N15" s="9">
        <f t="shared" si="1"/>
        <v>0</v>
      </c>
      <c r="O15" s="16">
        <f t="shared" si="6"/>
        <v>100</v>
      </c>
      <c r="P15" s="9">
        <f t="shared" si="7"/>
        <v>0</v>
      </c>
      <c r="Q15" s="9">
        <f t="shared" si="8"/>
        <v>400</v>
      </c>
      <c r="R15" s="9">
        <f t="shared" si="9"/>
        <v>0</v>
      </c>
      <c r="S15" s="9">
        <f t="shared" si="10"/>
        <v>0</v>
      </c>
      <c r="T15" s="9">
        <f t="shared" si="16"/>
        <v>0</v>
      </c>
      <c r="U15" s="9">
        <f t="shared" si="2"/>
        <v>0</v>
      </c>
      <c r="V15" s="9">
        <f t="shared" si="14"/>
        <v>44219364</v>
      </c>
      <c r="W15" s="9">
        <f t="shared" si="15"/>
        <v>1955352152564496</v>
      </c>
      <c r="X15" s="9">
        <f t="shared" si="11"/>
        <v>0</v>
      </c>
      <c r="Y15" s="9">
        <f t="shared" si="12"/>
        <v>7.821408610257984E+17</v>
      </c>
    </row>
    <row r="16" spans="1:25" ht="15.75" thickBot="1">
      <c r="A16" s="8">
        <v>43900</v>
      </c>
      <c r="B16" s="9">
        <v>20</v>
      </c>
      <c r="C16" s="9">
        <v>0</v>
      </c>
      <c r="D16" s="9">
        <v>0</v>
      </c>
      <c r="E16" s="9">
        <v>0</v>
      </c>
      <c r="F16" s="9">
        <v>20</v>
      </c>
      <c r="G16" s="9">
        <v>0</v>
      </c>
      <c r="H16" s="9">
        <v>0</v>
      </c>
      <c r="I16" s="9">
        <f t="shared" si="13"/>
        <v>0</v>
      </c>
      <c r="J16" s="9">
        <f t="shared" si="3"/>
        <v>0.4</v>
      </c>
      <c r="K16" s="9">
        <f t="shared" si="4"/>
        <v>0</v>
      </c>
      <c r="L16" s="9">
        <f t="shared" si="17"/>
        <v>0</v>
      </c>
      <c r="M16" s="9">
        <f t="shared" si="0"/>
        <v>0</v>
      </c>
      <c r="N16" s="9">
        <f t="shared" si="1"/>
        <v>0</v>
      </c>
      <c r="O16" s="16">
        <f t="shared" si="6"/>
        <v>100</v>
      </c>
      <c r="P16" s="9">
        <f t="shared" si="7"/>
        <v>0</v>
      </c>
      <c r="Q16" s="9">
        <f t="shared" si="8"/>
        <v>400</v>
      </c>
      <c r="R16" s="9">
        <f t="shared" si="9"/>
        <v>0</v>
      </c>
      <c r="S16" s="9">
        <f t="shared" si="10"/>
        <v>0</v>
      </c>
      <c r="T16" s="9">
        <f t="shared" si="16"/>
        <v>0</v>
      </c>
      <c r="U16" s="9">
        <f t="shared" si="2"/>
        <v>0</v>
      </c>
      <c r="V16" s="9">
        <f t="shared" si="14"/>
        <v>44219364</v>
      </c>
      <c r="W16" s="9">
        <f t="shared" si="15"/>
        <v>1955352152564496</v>
      </c>
      <c r="X16" s="9">
        <f t="shared" si="11"/>
        <v>0</v>
      </c>
      <c r="Y16" s="9">
        <f t="shared" si="12"/>
        <v>7.821408610257984E+17</v>
      </c>
    </row>
    <row r="17" spans="1:25" ht="15.75" thickBot="1">
      <c r="A17" s="8">
        <v>43901</v>
      </c>
      <c r="B17" s="9">
        <v>20</v>
      </c>
      <c r="C17" s="9">
        <v>0</v>
      </c>
      <c r="D17" s="9">
        <v>0</v>
      </c>
      <c r="E17" s="9">
        <v>8</v>
      </c>
      <c r="F17" s="9">
        <v>12</v>
      </c>
      <c r="G17" s="9">
        <v>0</v>
      </c>
      <c r="H17" s="9">
        <v>8</v>
      </c>
      <c r="I17" s="9">
        <f t="shared" si="13"/>
        <v>0.5</v>
      </c>
      <c r="J17" s="9">
        <f t="shared" si="3"/>
        <v>0.16666666666666666</v>
      </c>
      <c r="K17" s="9">
        <f t="shared" si="4"/>
        <v>0.16666666666666666</v>
      </c>
      <c r="L17" s="9">
        <f t="shared" ref="L17:L48" si="18">I17/(J17+K17)</f>
        <v>1.5</v>
      </c>
      <c r="M17" s="9">
        <f t="shared" si="0"/>
        <v>0</v>
      </c>
      <c r="N17" s="9">
        <f t="shared" si="1"/>
        <v>40</v>
      </c>
      <c r="O17" s="16">
        <f t="shared" si="6"/>
        <v>60</v>
      </c>
      <c r="P17" s="9">
        <f t="shared" si="7"/>
        <v>96</v>
      </c>
      <c r="Q17" s="9">
        <f t="shared" si="8"/>
        <v>144</v>
      </c>
      <c r="R17" s="9">
        <f t="shared" si="9"/>
        <v>0</v>
      </c>
      <c r="S17" s="9">
        <f t="shared" si="10"/>
        <v>0</v>
      </c>
      <c r="T17" s="9">
        <f t="shared" si="16"/>
        <v>-8</v>
      </c>
      <c r="U17" s="9">
        <f t="shared" si="2"/>
        <v>-96</v>
      </c>
      <c r="V17" s="9">
        <f t="shared" si="14"/>
        <v>44219364</v>
      </c>
      <c r="W17" s="9">
        <f t="shared" si="15"/>
        <v>1955352152564496</v>
      </c>
      <c r="X17" s="9">
        <f t="shared" si="11"/>
        <v>0</v>
      </c>
      <c r="Y17" s="9">
        <f t="shared" si="12"/>
        <v>2.8157070996928742E+17</v>
      </c>
    </row>
    <row r="18" spans="1:25" ht="15.75" thickBot="1">
      <c r="A18" s="8">
        <v>43902</v>
      </c>
      <c r="B18" s="9">
        <v>26</v>
      </c>
      <c r="C18" s="9">
        <v>6</v>
      </c>
      <c r="D18" s="9">
        <v>2</v>
      </c>
      <c r="E18" s="9">
        <v>2</v>
      </c>
      <c r="F18" s="9">
        <v>14</v>
      </c>
      <c r="G18" s="9">
        <v>2</v>
      </c>
      <c r="H18" s="9">
        <v>10</v>
      </c>
      <c r="I18" s="9">
        <f t="shared" si="13"/>
        <v>0</v>
      </c>
      <c r="J18" s="9">
        <f t="shared" si="3"/>
        <v>0</v>
      </c>
      <c r="K18" s="9">
        <f t="shared" si="4"/>
        <v>0</v>
      </c>
      <c r="L18" s="9" t="e">
        <f t="shared" si="18"/>
        <v>#DIV/0!</v>
      </c>
      <c r="M18" s="9">
        <f t="shared" si="0"/>
        <v>7.6923076923076925</v>
      </c>
      <c r="N18" s="9">
        <f t="shared" si="1"/>
        <v>38.461538461538467</v>
      </c>
      <c r="O18" s="16">
        <f t="shared" si="6"/>
        <v>53.846153846153847</v>
      </c>
      <c r="P18" s="9">
        <f t="shared" si="7"/>
        <v>28</v>
      </c>
      <c r="Q18" s="9">
        <f t="shared" si="8"/>
        <v>196</v>
      </c>
      <c r="R18" s="9">
        <f t="shared" si="9"/>
        <v>28</v>
      </c>
      <c r="S18" s="9">
        <f t="shared" si="10"/>
        <v>84</v>
      </c>
      <c r="T18" s="9">
        <f t="shared" si="16"/>
        <v>2</v>
      </c>
      <c r="U18" s="9">
        <f t="shared" si="2"/>
        <v>28</v>
      </c>
      <c r="V18" s="9">
        <f t="shared" si="14"/>
        <v>44219364</v>
      </c>
      <c r="W18" s="9">
        <f t="shared" si="15"/>
        <v>1955352152564496</v>
      </c>
      <c r="X18" s="9">
        <f t="shared" si="11"/>
        <v>3714426576</v>
      </c>
      <c r="Y18" s="9">
        <f t="shared" si="12"/>
        <v>3.8324902190264122E+17</v>
      </c>
    </row>
    <row r="19" spans="1:25" ht="15.75" thickBot="1">
      <c r="A19" s="8">
        <v>43903</v>
      </c>
      <c r="B19" s="9">
        <v>26</v>
      </c>
      <c r="C19" s="9">
        <v>0</v>
      </c>
      <c r="D19" s="9">
        <v>0</v>
      </c>
      <c r="E19" s="9">
        <v>0</v>
      </c>
      <c r="F19" s="9">
        <v>14</v>
      </c>
      <c r="G19" s="9">
        <v>2</v>
      </c>
      <c r="H19" s="9">
        <v>10</v>
      </c>
      <c r="I19" s="9">
        <f t="shared" si="13"/>
        <v>0.9285714285714286</v>
      </c>
      <c r="J19" s="9">
        <f t="shared" si="3"/>
        <v>0</v>
      </c>
      <c r="K19" s="9">
        <f t="shared" si="4"/>
        <v>7.1428571428571425E-2</v>
      </c>
      <c r="L19" s="9">
        <f t="shared" si="18"/>
        <v>13.000000000000002</v>
      </c>
      <c r="M19" s="9">
        <f t="shared" si="0"/>
        <v>7.6923076923076925</v>
      </c>
      <c r="N19" s="9">
        <f t="shared" si="1"/>
        <v>38.461538461538467</v>
      </c>
      <c r="O19" s="16">
        <f t="shared" si="6"/>
        <v>53.846153846153847</v>
      </c>
      <c r="P19" s="9">
        <f t="shared" si="7"/>
        <v>0</v>
      </c>
      <c r="Q19" s="9">
        <f t="shared" si="8"/>
        <v>196</v>
      </c>
      <c r="R19" s="9">
        <f t="shared" si="9"/>
        <v>0</v>
      </c>
      <c r="S19" s="9">
        <f t="shared" si="10"/>
        <v>0</v>
      </c>
      <c r="T19" s="9">
        <f t="shared" si="16"/>
        <v>0</v>
      </c>
      <c r="U19" s="9">
        <f t="shared" si="2"/>
        <v>0</v>
      </c>
      <c r="V19" s="9">
        <f t="shared" si="14"/>
        <v>44219358</v>
      </c>
      <c r="W19" s="9">
        <f t="shared" si="15"/>
        <v>1955351621932164</v>
      </c>
      <c r="X19" s="9">
        <f t="shared" si="11"/>
        <v>0</v>
      </c>
      <c r="Y19" s="9">
        <f t="shared" si="12"/>
        <v>3.8324891789870413E+17</v>
      </c>
    </row>
    <row r="20" spans="1:25" ht="15.75" thickBot="1">
      <c r="A20" s="8">
        <v>43904</v>
      </c>
      <c r="B20" s="9">
        <v>39</v>
      </c>
      <c r="C20" s="9">
        <v>13</v>
      </c>
      <c r="D20" s="9">
        <v>1</v>
      </c>
      <c r="E20" s="9">
        <v>0</v>
      </c>
      <c r="F20" s="9">
        <v>26</v>
      </c>
      <c r="G20" s="9">
        <v>3</v>
      </c>
      <c r="H20" s="9">
        <v>10</v>
      </c>
      <c r="I20" s="9">
        <f t="shared" si="13"/>
        <v>0.57692307692307687</v>
      </c>
      <c r="J20" s="9">
        <f t="shared" si="3"/>
        <v>0</v>
      </c>
      <c r="K20" s="9">
        <f t="shared" si="4"/>
        <v>3.8461538461538464E-2</v>
      </c>
      <c r="L20" s="9">
        <f t="shared" si="18"/>
        <v>14.999999999999998</v>
      </c>
      <c r="M20" s="9">
        <f t="shared" si="0"/>
        <v>7.6923076923076925</v>
      </c>
      <c r="N20" s="9">
        <f t="shared" si="1"/>
        <v>25.641025641025639</v>
      </c>
      <c r="O20" s="16">
        <f t="shared" si="6"/>
        <v>66.666666666666657</v>
      </c>
      <c r="P20" s="9">
        <f t="shared" si="7"/>
        <v>0</v>
      </c>
      <c r="Q20" s="9">
        <f t="shared" si="8"/>
        <v>676</v>
      </c>
      <c r="R20" s="9">
        <f t="shared" si="9"/>
        <v>26</v>
      </c>
      <c r="S20" s="9">
        <f t="shared" si="10"/>
        <v>338</v>
      </c>
      <c r="T20" s="9">
        <f t="shared" si="16"/>
        <v>12</v>
      </c>
      <c r="U20" s="9">
        <f t="shared" si="2"/>
        <v>312</v>
      </c>
      <c r="V20" s="9">
        <f t="shared" si="14"/>
        <v>44219358</v>
      </c>
      <c r="W20" s="9">
        <f t="shared" si="15"/>
        <v>1955351621932164</v>
      </c>
      <c r="X20" s="9">
        <f t="shared" si="11"/>
        <v>14946143004</v>
      </c>
      <c r="Y20" s="9">
        <f t="shared" si="12"/>
        <v>1.321817696426143E+18</v>
      </c>
    </row>
    <row r="21" spans="1:25" ht="15.75" thickBot="1">
      <c r="A21" s="8">
        <v>43905</v>
      </c>
      <c r="B21" s="9">
        <v>54</v>
      </c>
      <c r="C21" s="9">
        <v>15</v>
      </c>
      <c r="D21" s="9">
        <v>1</v>
      </c>
      <c r="E21" s="9">
        <v>0</v>
      </c>
      <c r="F21" s="9">
        <v>40</v>
      </c>
      <c r="G21" s="9">
        <v>4</v>
      </c>
      <c r="H21" s="9">
        <v>10</v>
      </c>
      <c r="I21" s="9">
        <f t="shared" si="13"/>
        <v>0.15</v>
      </c>
      <c r="J21" s="9">
        <f t="shared" si="3"/>
        <v>0</v>
      </c>
      <c r="K21" s="9">
        <f t="shared" si="4"/>
        <v>0</v>
      </c>
      <c r="L21" s="9" t="e">
        <f>I21/(J21+K21)</f>
        <v>#DIV/0!</v>
      </c>
      <c r="M21" s="9">
        <f t="shared" si="0"/>
        <v>7.4074074074074066</v>
      </c>
      <c r="N21" s="9">
        <f t="shared" si="1"/>
        <v>18.518518518518519</v>
      </c>
      <c r="O21" s="16">
        <f t="shared" si="6"/>
        <v>74.074074074074076</v>
      </c>
      <c r="P21" s="9">
        <f t="shared" si="7"/>
        <v>0</v>
      </c>
      <c r="Q21" s="9">
        <f t="shared" si="8"/>
        <v>1600</v>
      </c>
      <c r="R21" s="9">
        <f t="shared" si="9"/>
        <v>40</v>
      </c>
      <c r="S21" s="9">
        <f t="shared" si="10"/>
        <v>600</v>
      </c>
      <c r="T21" s="9">
        <f t="shared" si="16"/>
        <v>14</v>
      </c>
      <c r="U21" s="9">
        <f t="shared" si="2"/>
        <v>560</v>
      </c>
      <c r="V21" s="9">
        <f t="shared" si="14"/>
        <v>44219345</v>
      </c>
      <c r="W21" s="9">
        <f t="shared" si="15"/>
        <v>1955350472229025</v>
      </c>
      <c r="X21" s="9">
        <f t="shared" si="11"/>
        <v>26531607000</v>
      </c>
      <c r="Y21" s="9">
        <f t="shared" si="12"/>
        <v>3.1285607555664399E+18</v>
      </c>
    </row>
    <row r="22" spans="1:25" ht="15.75" thickBot="1">
      <c r="A22" s="8">
        <v>43906</v>
      </c>
      <c r="B22" s="9">
        <v>60</v>
      </c>
      <c r="C22" s="9">
        <v>6</v>
      </c>
      <c r="D22" s="9">
        <v>0</v>
      </c>
      <c r="E22" s="9">
        <v>0</v>
      </c>
      <c r="F22" s="9">
        <v>46</v>
      </c>
      <c r="G22" s="9">
        <v>4</v>
      </c>
      <c r="H22" s="9">
        <v>10</v>
      </c>
      <c r="I22" s="9">
        <f t="shared" si="13"/>
        <v>2.1739130434782608E-2</v>
      </c>
      <c r="J22" s="9">
        <f t="shared" si="3"/>
        <v>0</v>
      </c>
      <c r="K22" s="9">
        <f t="shared" si="4"/>
        <v>2.1739130434782608E-2</v>
      </c>
      <c r="L22" s="9">
        <f t="shared" si="18"/>
        <v>1</v>
      </c>
      <c r="M22" s="9">
        <f t="shared" si="0"/>
        <v>6.666666666666667</v>
      </c>
      <c r="N22" s="9">
        <f t="shared" si="1"/>
        <v>16.666666666666664</v>
      </c>
      <c r="O22" s="16">
        <f t="shared" si="6"/>
        <v>76.666666666666671</v>
      </c>
      <c r="P22" s="9">
        <f t="shared" si="7"/>
        <v>0</v>
      </c>
      <c r="Q22" s="9">
        <f t="shared" si="8"/>
        <v>2116</v>
      </c>
      <c r="R22" s="9">
        <f t="shared" si="9"/>
        <v>0</v>
      </c>
      <c r="S22" s="9">
        <f t="shared" si="10"/>
        <v>276</v>
      </c>
      <c r="T22" s="9">
        <f t="shared" si="16"/>
        <v>6</v>
      </c>
      <c r="U22" s="9">
        <f t="shared" si="2"/>
        <v>276</v>
      </c>
      <c r="V22" s="9">
        <f t="shared" si="14"/>
        <v>44219330</v>
      </c>
      <c r="W22" s="9">
        <f t="shared" si="15"/>
        <v>1955349145648900</v>
      </c>
      <c r="X22" s="9">
        <f t="shared" si="11"/>
        <v>12204535080</v>
      </c>
      <c r="Y22" s="9">
        <f t="shared" si="12"/>
        <v>4.1375187921930726E+18</v>
      </c>
    </row>
    <row r="23" spans="1:25" ht="15.75" thickBot="1">
      <c r="A23" s="8">
        <v>43907</v>
      </c>
      <c r="B23" s="9">
        <v>61</v>
      </c>
      <c r="C23" s="9">
        <v>1</v>
      </c>
      <c r="D23" s="9">
        <v>1</v>
      </c>
      <c r="E23" s="9">
        <v>0</v>
      </c>
      <c r="F23" s="9">
        <v>46</v>
      </c>
      <c r="G23" s="9">
        <v>5</v>
      </c>
      <c r="H23" s="9">
        <v>10</v>
      </c>
      <c r="I23" s="9">
        <f t="shared" si="13"/>
        <v>0.30434782608695654</v>
      </c>
      <c r="J23" s="9">
        <f t="shared" si="3"/>
        <v>0.47826086956521741</v>
      </c>
      <c r="K23" s="9">
        <f t="shared" si="4"/>
        <v>4.3478260869565216E-2</v>
      </c>
      <c r="L23" s="9">
        <f t="shared" si="18"/>
        <v>0.58333333333333337</v>
      </c>
      <c r="M23" s="9">
        <f t="shared" si="0"/>
        <v>8.1967213114754092</v>
      </c>
      <c r="N23" s="9">
        <f t="shared" si="1"/>
        <v>16.393442622950818</v>
      </c>
      <c r="O23" s="16">
        <f t="shared" si="6"/>
        <v>75.409836065573771</v>
      </c>
      <c r="P23" s="9">
        <f t="shared" si="7"/>
        <v>0</v>
      </c>
      <c r="Q23" s="9">
        <f t="shared" si="8"/>
        <v>2116</v>
      </c>
      <c r="R23" s="9">
        <f t="shared" si="9"/>
        <v>46</v>
      </c>
      <c r="S23" s="9">
        <f t="shared" si="10"/>
        <v>46</v>
      </c>
      <c r="T23" s="9">
        <f t="shared" si="16"/>
        <v>0</v>
      </c>
      <c r="U23" s="9">
        <f t="shared" si="2"/>
        <v>0</v>
      </c>
      <c r="V23" s="9">
        <f t="shared" si="14"/>
        <v>44219324</v>
      </c>
      <c r="W23" s="9">
        <f t="shared" si="15"/>
        <v>1955348615016976</v>
      </c>
      <c r="X23" s="9">
        <f t="shared" si="11"/>
        <v>2034088904</v>
      </c>
      <c r="Y23" s="9">
        <f t="shared" si="12"/>
        <v>4.1375176693759212E+18</v>
      </c>
    </row>
    <row r="24" spans="1:25" ht="15.75" thickBot="1">
      <c r="A24" s="8">
        <v>43908</v>
      </c>
      <c r="B24" s="9">
        <v>75</v>
      </c>
      <c r="C24" s="9">
        <v>14</v>
      </c>
      <c r="D24" s="9">
        <v>2</v>
      </c>
      <c r="E24" s="9">
        <v>22</v>
      </c>
      <c r="F24" s="9">
        <v>36</v>
      </c>
      <c r="G24" s="9">
        <v>7</v>
      </c>
      <c r="H24" s="9">
        <v>32</v>
      </c>
      <c r="I24" s="9">
        <f t="shared" si="13"/>
        <v>0.41666666666666669</v>
      </c>
      <c r="J24" s="9">
        <f t="shared" si="3"/>
        <v>0</v>
      </c>
      <c r="K24" s="9">
        <f t="shared" si="4"/>
        <v>5.5555555555555552E-2</v>
      </c>
      <c r="L24" s="9">
        <f t="shared" si="18"/>
        <v>7.5000000000000009</v>
      </c>
      <c r="M24" s="9">
        <f t="shared" si="0"/>
        <v>9.3333333333333339</v>
      </c>
      <c r="N24" s="9">
        <f t="shared" si="1"/>
        <v>42.666666666666671</v>
      </c>
      <c r="O24" s="16">
        <f t="shared" si="6"/>
        <v>48</v>
      </c>
      <c r="P24" s="9">
        <f t="shared" si="7"/>
        <v>792</v>
      </c>
      <c r="Q24" s="9">
        <f t="shared" si="8"/>
        <v>1296</v>
      </c>
      <c r="R24" s="9">
        <f t="shared" si="9"/>
        <v>72</v>
      </c>
      <c r="S24" s="9">
        <f t="shared" si="10"/>
        <v>504</v>
      </c>
      <c r="T24" s="9">
        <f t="shared" si="16"/>
        <v>-10</v>
      </c>
      <c r="U24" s="9">
        <f t="shared" si="2"/>
        <v>-360</v>
      </c>
      <c r="V24" s="9">
        <f t="shared" si="14"/>
        <v>44219323</v>
      </c>
      <c r="W24" s="9">
        <f t="shared" si="15"/>
        <v>1955348526578329</v>
      </c>
      <c r="X24" s="9">
        <f t="shared" si="11"/>
        <v>22286538792</v>
      </c>
      <c r="Y24" s="9">
        <f t="shared" si="12"/>
        <v>2.5341316904455142E+18</v>
      </c>
    </row>
    <row r="25" spans="1:25" ht="15.75" thickBot="1">
      <c r="A25" s="8">
        <v>43909</v>
      </c>
      <c r="B25" s="9">
        <v>90</v>
      </c>
      <c r="C25" s="9">
        <v>15</v>
      </c>
      <c r="D25" s="9">
        <v>2</v>
      </c>
      <c r="E25" s="9">
        <v>0</v>
      </c>
      <c r="F25" s="9">
        <v>49</v>
      </c>
      <c r="G25" s="9">
        <v>9</v>
      </c>
      <c r="H25" s="9">
        <v>32</v>
      </c>
      <c r="I25" s="9">
        <f t="shared" si="13"/>
        <v>8.1632653061224483E-2</v>
      </c>
      <c r="J25" s="9">
        <f t="shared" si="3"/>
        <v>0</v>
      </c>
      <c r="K25" s="9">
        <f t="shared" si="4"/>
        <v>4.0816326530612242E-2</v>
      </c>
      <c r="L25" s="9">
        <f t="shared" si="18"/>
        <v>2</v>
      </c>
      <c r="M25" s="9">
        <f t="shared" si="0"/>
        <v>10</v>
      </c>
      <c r="N25" s="9">
        <f t="shared" si="1"/>
        <v>35.555555555555557</v>
      </c>
      <c r="O25" s="16">
        <f t="shared" si="6"/>
        <v>54.444444444444443</v>
      </c>
      <c r="P25" s="9">
        <f t="shared" si="7"/>
        <v>0</v>
      </c>
      <c r="Q25" s="9">
        <f t="shared" si="8"/>
        <v>2401</v>
      </c>
      <c r="R25" s="9">
        <f t="shared" si="9"/>
        <v>98</v>
      </c>
      <c r="S25" s="9">
        <f t="shared" si="10"/>
        <v>735</v>
      </c>
      <c r="T25" s="9">
        <f t="shared" si="16"/>
        <v>13</v>
      </c>
      <c r="U25" s="9">
        <f t="shared" si="2"/>
        <v>637</v>
      </c>
      <c r="V25" s="9">
        <f t="shared" si="14"/>
        <v>44219309</v>
      </c>
      <c r="W25" s="9">
        <f t="shared" si="15"/>
        <v>1955347288437481</v>
      </c>
      <c r="X25" s="9">
        <f t="shared" si="11"/>
        <v>32501192115</v>
      </c>
      <c r="Y25" s="9">
        <f t="shared" si="12"/>
        <v>4.6947888395383921E+18</v>
      </c>
    </row>
    <row r="26" spans="1:25" ht="15.75" thickBot="1">
      <c r="A26" s="8">
        <v>43910</v>
      </c>
      <c r="B26" s="9">
        <v>94</v>
      </c>
      <c r="C26" s="9">
        <v>4</v>
      </c>
      <c r="D26" s="9">
        <v>2</v>
      </c>
      <c r="E26" s="9">
        <v>0</v>
      </c>
      <c r="F26" s="9">
        <v>51</v>
      </c>
      <c r="G26" s="9">
        <v>11</v>
      </c>
      <c r="H26" s="9">
        <v>32</v>
      </c>
      <c r="I26" s="9">
        <f t="shared" si="13"/>
        <v>0.88235294117647056</v>
      </c>
      <c r="J26" s="9">
        <f t="shared" si="3"/>
        <v>0.6470588235294118</v>
      </c>
      <c r="K26" s="9">
        <f t="shared" si="4"/>
        <v>7.8431372549019607E-2</v>
      </c>
      <c r="L26" s="9">
        <f t="shared" si="18"/>
        <v>1.216216216216216</v>
      </c>
      <c r="M26" s="9">
        <f t="shared" si="0"/>
        <v>11.702127659574469</v>
      </c>
      <c r="N26" s="9">
        <f t="shared" si="1"/>
        <v>34.042553191489361</v>
      </c>
      <c r="O26" s="16">
        <f t="shared" si="6"/>
        <v>54.255319148936167</v>
      </c>
      <c r="P26" s="9">
        <f t="shared" si="7"/>
        <v>0</v>
      </c>
      <c r="Q26" s="9">
        <f t="shared" si="8"/>
        <v>2601</v>
      </c>
      <c r="R26" s="9">
        <f t="shared" si="9"/>
        <v>102</v>
      </c>
      <c r="S26" s="9">
        <f t="shared" si="10"/>
        <v>204</v>
      </c>
      <c r="T26" s="9">
        <f t="shared" si="16"/>
        <v>2</v>
      </c>
      <c r="U26" s="9">
        <f t="shared" si="2"/>
        <v>102</v>
      </c>
      <c r="V26" s="9">
        <f t="shared" si="14"/>
        <v>44219294</v>
      </c>
      <c r="W26" s="9">
        <f t="shared" si="15"/>
        <v>1955345961858436</v>
      </c>
      <c r="X26" s="9">
        <f t="shared" si="11"/>
        <v>9020735976</v>
      </c>
      <c r="Y26" s="9">
        <f t="shared" si="12"/>
        <v>5.0858548467937925E+18</v>
      </c>
    </row>
    <row r="27" spans="1:25" ht="15.75" thickBot="1">
      <c r="A27" s="8">
        <v>43911</v>
      </c>
      <c r="B27" s="9">
        <v>139</v>
      </c>
      <c r="C27" s="9">
        <v>45</v>
      </c>
      <c r="D27" s="9">
        <v>4</v>
      </c>
      <c r="E27" s="9">
        <v>33</v>
      </c>
      <c r="F27" s="9">
        <v>59</v>
      </c>
      <c r="G27" s="9">
        <v>15</v>
      </c>
      <c r="H27" s="9">
        <v>65</v>
      </c>
      <c r="I27" s="9">
        <f t="shared" si="13"/>
        <v>1.0508474576271187</v>
      </c>
      <c r="J27" s="9">
        <f t="shared" si="3"/>
        <v>0</v>
      </c>
      <c r="K27" s="9">
        <f t="shared" si="4"/>
        <v>3.3898305084745763E-2</v>
      </c>
      <c r="L27" s="9">
        <f t="shared" si="18"/>
        <v>31.000000000000004</v>
      </c>
      <c r="M27" s="9">
        <f t="shared" si="0"/>
        <v>10.791366906474821</v>
      </c>
      <c r="N27" s="9">
        <f t="shared" si="1"/>
        <v>46.762589928057551</v>
      </c>
      <c r="O27" s="16">
        <f t="shared" si="6"/>
        <v>42.446043165467628</v>
      </c>
      <c r="P27" s="9">
        <f t="shared" si="7"/>
        <v>1947</v>
      </c>
      <c r="Q27" s="9">
        <f t="shared" si="8"/>
        <v>3481</v>
      </c>
      <c r="R27" s="9">
        <f t="shared" si="9"/>
        <v>236</v>
      </c>
      <c r="S27" s="9">
        <f t="shared" si="10"/>
        <v>2655</v>
      </c>
      <c r="T27" s="9">
        <f t="shared" si="16"/>
        <v>8</v>
      </c>
      <c r="U27" s="9">
        <f t="shared" si="2"/>
        <v>472</v>
      </c>
      <c r="V27" s="9">
        <f t="shared" si="14"/>
        <v>44219290</v>
      </c>
      <c r="W27" s="9">
        <f t="shared" si="15"/>
        <v>1955345608104100</v>
      </c>
      <c r="X27" s="9">
        <f t="shared" si="11"/>
        <v>117402214950</v>
      </c>
      <c r="Y27" s="9">
        <f t="shared" si="12"/>
        <v>6.8065580618103726E+18</v>
      </c>
    </row>
    <row r="28" spans="1:25" ht="15.75" thickBot="1">
      <c r="A28" s="8">
        <v>43912</v>
      </c>
      <c r="B28" s="9">
        <v>201</v>
      </c>
      <c r="C28" s="9">
        <v>62</v>
      </c>
      <c r="D28" s="9">
        <v>2</v>
      </c>
      <c r="E28" s="9">
        <v>0</v>
      </c>
      <c r="F28" s="9">
        <v>119</v>
      </c>
      <c r="G28" s="9">
        <v>17</v>
      </c>
      <c r="H28" s="9">
        <v>65</v>
      </c>
      <c r="I28" s="9">
        <f t="shared" si="13"/>
        <v>0.24369747899159663</v>
      </c>
      <c r="J28" s="9">
        <f t="shared" si="3"/>
        <v>0</v>
      </c>
      <c r="K28" s="9">
        <f t="shared" si="4"/>
        <v>0</v>
      </c>
      <c r="L28" s="9" t="e">
        <f>I28/(J28+K28)</f>
        <v>#DIV/0!</v>
      </c>
      <c r="M28" s="9">
        <f t="shared" si="0"/>
        <v>8.4577114427860707</v>
      </c>
      <c r="N28" s="9">
        <f t="shared" si="1"/>
        <v>32.338308457711449</v>
      </c>
      <c r="O28" s="16">
        <f t="shared" si="6"/>
        <v>59.203980099502488</v>
      </c>
      <c r="P28" s="9">
        <f t="shared" si="7"/>
        <v>0</v>
      </c>
      <c r="Q28" s="9">
        <f t="shared" si="8"/>
        <v>14161</v>
      </c>
      <c r="R28" s="9">
        <f t="shared" si="9"/>
        <v>238</v>
      </c>
      <c r="S28" s="9">
        <f t="shared" si="10"/>
        <v>7378</v>
      </c>
      <c r="T28" s="9">
        <f t="shared" si="16"/>
        <v>60</v>
      </c>
      <c r="U28" s="9">
        <f t="shared" si="2"/>
        <v>7140</v>
      </c>
      <c r="V28" s="9">
        <f t="shared" si="14"/>
        <v>44219245</v>
      </c>
      <c r="W28" s="9">
        <f t="shared" si="15"/>
        <v>1955341628370025</v>
      </c>
      <c r="X28" s="9">
        <f t="shared" si="11"/>
        <v>326249589610</v>
      </c>
      <c r="Y28" s="9">
        <f t="shared" si="12"/>
        <v>2.7689592799347925E+19</v>
      </c>
    </row>
    <row r="29" spans="1:25" ht="15.75" thickBot="1">
      <c r="A29" s="8">
        <v>43913</v>
      </c>
      <c r="B29" s="9">
        <v>230</v>
      </c>
      <c r="C29" s="9">
        <v>29</v>
      </c>
      <c r="D29" s="9">
        <v>0</v>
      </c>
      <c r="E29" s="9">
        <v>0</v>
      </c>
      <c r="F29" s="9">
        <v>148</v>
      </c>
      <c r="G29" s="9">
        <v>17</v>
      </c>
      <c r="H29" s="9">
        <v>65</v>
      </c>
      <c r="I29" s="9">
        <f t="shared" si="13"/>
        <v>0.22972972972972974</v>
      </c>
      <c r="J29" s="9">
        <f t="shared" si="3"/>
        <v>0</v>
      </c>
      <c r="K29" s="9">
        <f t="shared" si="4"/>
        <v>1.3513513513513514E-2</v>
      </c>
      <c r="L29" s="9">
        <f t="shared" si="18"/>
        <v>17</v>
      </c>
      <c r="M29" s="9">
        <f t="shared" si="0"/>
        <v>7.3913043478260869</v>
      </c>
      <c r="N29" s="9">
        <f t="shared" si="1"/>
        <v>28.260869565217391</v>
      </c>
      <c r="O29" s="16">
        <f t="shared" si="6"/>
        <v>64.347826086956516</v>
      </c>
      <c r="P29" s="9">
        <f t="shared" si="7"/>
        <v>0</v>
      </c>
      <c r="Q29" s="9">
        <f t="shared" si="8"/>
        <v>21904</v>
      </c>
      <c r="R29" s="9">
        <f t="shared" si="9"/>
        <v>0</v>
      </c>
      <c r="S29" s="9">
        <f t="shared" si="10"/>
        <v>4292</v>
      </c>
      <c r="T29" s="9">
        <f t="shared" si="16"/>
        <v>29</v>
      </c>
      <c r="U29" s="9">
        <f t="shared" si="2"/>
        <v>4292</v>
      </c>
      <c r="V29" s="9">
        <f t="shared" si="14"/>
        <v>44219183</v>
      </c>
      <c r="W29" s="9">
        <f t="shared" si="15"/>
        <v>1955336145187489</v>
      </c>
      <c r="X29" s="9">
        <f t="shared" si="11"/>
        <v>189788733436</v>
      </c>
      <c r="Y29" s="9">
        <f t="shared" si="12"/>
        <v>4.2829682924186755E+19</v>
      </c>
    </row>
    <row r="30" spans="1:25" ht="15.75" thickBot="1">
      <c r="A30" s="8">
        <v>43914</v>
      </c>
      <c r="B30" s="9">
        <v>264</v>
      </c>
      <c r="C30" s="9">
        <v>34</v>
      </c>
      <c r="D30" s="9">
        <v>2</v>
      </c>
      <c r="E30" s="9">
        <v>0</v>
      </c>
      <c r="F30" s="9">
        <v>221</v>
      </c>
      <c r="G30" s="9">
        <v>19</v>
      </c>
      <c r="H30" s="9">
        <v>24</v>
      </c>
      <c r="I30" s="9">
        <f t="shared" si="13"/>
        <v>0.17194570135746606</v>
      </c>
      <c r="J30" s="9">
        <f t="shared" si="3"/>
        <v>0.18552036199095023</v>
      </c>
      <c r="K30" s="9">
        <f t="shared" si="4"/>
        <v>9.0497737556561094E-3</v>
      </c>
      <c r="L30" s="9">
        <f t="shared" si="18"/>
        <v>0.88372093023255816</v>
      </c>
      <c r="M30" s="9">
        <f t="shared" si="0"/>
        <v>7.1969696969696972</v>
      </c>
      <c r="N30" s="9">
        <f t="shared" si="1"/>
        <v>9.0909090909090917</v>
      </c>
      <c r="O30" s="16">
        <f t="shared" si="6"/>
        <v>83.712121212121218</v>
      </c>
      <c r="P30" s="9">
        <f t="shared" si="7"/>
        <v>0</v>
      </c>
      <c r="Q30" s="9">
        <f t="shared" si="8"/>
        <v>48841</v>
      </c>
      <c r="R30" s="9">
        <f t="shared" si="9"/>
        <v>442</v>
      </c>
      <c r="S30" s="9">
        <f t="shared" si="10"/>
        <v>7514</v>
      </c>
      <c r="T30" s="9">
        <f t="shared" si="16"/>
        <v>73</v>
      </c>
      <c r="U30" s="9">
        <f t="shared" si="2"/>
        <v>16133</v>
      </c>
      <c r="V30" s="9">
        <f t="shared" si="14"/>
        <v>44219154</v>
      </c>
      <c r="W30" s="9">
        <f t="shared" si="15"/>
        <v>1955333580475716</v>
      </c>
      <c r="X30" s="9">
        <f t="shared" si="11"/>
        <v>332262723156</v>
      </c>
      <c r="Y30" s="9">
        <f t="shared" si="12"/>
        <v>9.5500447404014453E+19</v>
      </c>
    </row>
    <row r="31" spans="1:25" ht="15.75" thickBot="1">
      <c r="A31" s="8">
        <v>43915</v>
      </c>
      <c r="B31" s="9">
        <v>302</v>
      </c>
      <c r="C31" s="9">
        <v>38</v>
      </c>
      <c r="D31" s="9">
        <v>2</v>
      </c>
      <c r="E31" s="9">
        <v>41</v>
      </c>
      <c r="F31" s="9">
        <v>216</v>
      </c>
      <c r="G31" s="9">
        <v>21</v>
      </c>
      <c r="H31" s="9">
        <v>65</v>
      </c>
      <c r="I31" s="9">
        <f t="shared" si="13"/>
        <v>0.30092592592592593</v>
      </c>
      <c r="J31" s="9">
        <f t="shared" si="3"/>
        <v>0</v>
      </c>
      <c r="K31" s="9">
        <f t="shared" si="4"/>
        <v>1.8518518518518517E-2</v>
      </c>
      <c r="L31" s="9">
        <f t="shared" si="18"/>
        <v>16.25</v>
      </c>
      <c r="M31" s="9">
        <f t="shared" si="0"/>
        <v>6.9536423841059598</v>
      </c>
      <c r="N31" s="9">
        <f t="shared" si="1"/>
        <v>21.523178807947019</v>
      </c>
      <c r="O31" s="16">
        <f t="shared" si="6"/>
        <v>71.523178807947019</v>
      </c>
      <c r="P31" s="9">
        <f t="shared" si="7"/>
        <v>8856</v>
      </c>
      <c r="Q31" s="9">
        <f t="shared" si="8"/>
        <v>46656</v>
      </c>
      <c r="R31" s="9">
        <f t="shared" si="9"/>
        <v>432</v>
      </c>
      <c r="S31" s="9">
        <f t="shared" si="10"/>
        <v>8208</v>
      </c>
      <c r="T31" s="9">
        <f t="shared" si="16"/>
        <v>-5</v>
      </c>
      <c r="U31" s="9">
        <f t="shared" si="2"/>
        <v>-1080</v>
      </c>
      <c r="V31" s="9">
        <f t="shared" si="14"/>
        <v>44219120</v>
      </c>
      <c r="W31" s="9">
        <f t="shared" si="15"/>
        <v>1955330573574400</v>
      </c>
      <c r="X31" s="9">
        <f t="shared" si="11"/>
        <v>362950536960</v>
      </c>
      <c r="Y31" s="9">
        <f t="shared" si="12"/>
        <v>9.1227903240687206E+19</v>
      </c>
    </row>
    <row r="32" spans="1:25" ht="15.75" thickBot="1">
      <c r="A32" s="8">
        <v>43916</v>
      </c>
      <c r="B32" s="9">
        <v>367</v>
      </c>
      <c r="C32" s="9">
        <v>65</v>
      </c>
      <c r="D32" s="9">
        <v>4</v>
      </c>
      <c r="E32" s="9">
        <v>0</v>
      </c>
      <c r="F32" s="9">
        <v>313</v>
      </c>
      <c r="G32" s="9">
        <v>25</v>
      </c>
      <c r="H32" s="9">
        <v>29</v>
      </c>
      <c r="I32" s="9">
        <f t="shared" si="13"/>
        <v>0.13418530351437699</v>
      </c>
      <c r="J32" s="9">
        <f t="shared" si="3"/>
        <v>0</v>
      </c>
      <c r="K32" s="9">
        <f t="shared" si="4"/>
        <v>3.1948881789137379E-3</v>
      </c>
      <c r="L32" s="9">
        <f t="shared" si="18"/>
        <v>42</v>
      </c>
      <c r="M32" s="9">
        <f t="shared" si="0"/>
        <v>6.8119891008174394</v>
      </c>
      <c r="N32" s="9">
        <f t="shared" si="1"/>
        <v>7.9019073569482288</v>
      </c>
      <c r="O32" s="16">
        <f t="shared" si="6"/>
        <v>85.286103542234343</v>
      </c>
      <c r="P32" s="9">
        <f t="shared" si="7"/>
        <v>0</v>
      </c>
      <c r="Q32" s="9">
        <f t="shared" si="8"/>
        <v>97969</v>
      </c>
      <c r="R32" s="9">
        <f t="shared" si="9"/>
        <v>1252</v>
      </c>
      <c r="S32" s="9">
        <f t="shared" si="10"/>
        <v>20345</v>
      </c>
      <c r="T32" s="9">
        <f t="shared" si="16"/>
        <v>97</v>
      </c>
      <c r="U32" s="9">
        <f t="shared" si="2"/>
        <v>30361</v>
      </c>
      <c r="V32" s="9">
        <f t="shared" si="14"/>
        <v>44219082</v>
      </c>
      <c r="W32" s="9">
        <f t="shared" si="15"/>
        <v>1955327212922724</v>
      </c>
      <c r="X32" s="9">
        <f t="shared" si="11"/>
        <v>899637223290</v>
      </c>
      <c r="Y32" s="9">
        <f t="shared" si="12"/>
        <v>1.9156145172282635E+20</v>
      </c>
    </row>
    <row r="33" spans="1:25" ht="15.75" thickBot="1">
      <c r="A33" s="8">
        <v>43917</v>
      </c>
      <c r="B33" s="9">
        <v>409</v>
      </c>
      <c r="C33" s="9">
        <v>42</v>
      </c>
      <c r="D33" s="9">
        <v>1</v>
      </c>
      <c r="E33" s="9">
        <v>0</v>
      </c>
      <c r="F33" s="9">
        <v>354</v>
      </c>
      <c r="G33" s="9">
        <v>26</v>
      </c>
      <c r="H33" s="9">
        <v>29</v>
      </c>
      <c r="I33" s="9">
        <f t="shared" si="13"/>
        <v>0.1271186440677966</v>
      </c>
      <c r="J33" s="9">
        <f t="shared" si="3"/>
        <v>5.6497175141242938E-3</v>
      </c>
      <c r="K33" s="9">
        <f t="shared" si="4"/>
        <v>8.4745762711864406E-3</v>
      </c>
      <c r="L33" s="9">
        <f t="shared" si="18"/>
        <v>9</v>
      </c>
      <c r="M33" s="9">
        <f t="shared" si="0"/>
        <v>6.3569682151589246</v>
      </c>
      <c r="N33" s="9">
        <f t="shared" si="1"/>
        <v>7.0904645476772608</v>
      </c>
      <c r="O33" s="16">
        <f t="shared" si="6"/>
        <v>86.552567237163814</v>
      </c>
      <c r="P33" s="9">
        <f t="shared" si="7"/>
        <v>0</v>
      </c>
      <c r="Q33" s="9">
        <f t="shared" si="8"/>
        <v>125316</v>
      </c>
      <c r="R33" s="9">
        <f t="shared" si="9"/>
        <v>354</v>
      </c>
      <c r="S33" s="9">
        <f t="shared" si="10"/>
        <v>14868</v>
      </c>
      <c r="T33" s="9">
        <f t="shared" si="16"/>
        <v>41</v>
      </c>
      <c r="U33" s="9">
        <f t="shared" si="2"/>
        <v>14514</v>
      </c>
      <c r="V33" s="9">
        <f t="shared" si="14"/>
        <v>44219017</v>
      </c>
      <c r="W33" s="9">
        <f t="shared" si="15"/>
        <v>1955321464446289</v>
      </c>
      <c r="X33" s="9">
        <f t="shared" si="11"/>
        <v>657448344756</v>
      </c>
      <c r="Y33" s="9">
        <f t="shared" si="12"/>
        <v>2.4503306463855116E+20</v>
      </c>
    </row>
    <row r="34" spans="1:25" ht="15.75" thickBot="1">
      <c r="A34" s="8">
        <v>43918</v>
      </c>
      <c r="B34" s="9">
        <v>454</v>
      </c>
      <c r="C34" s="9">
        <v>45</v>
      </c>
      <c r="D34" s="9">
        <v>3</v>
      </c>
      <c r="E34" s="9">
        <v>2</v>
      </c>
      <c r="F34" s="11">
        <v>394</v>
      </c>
      <c r="G34" s="9">
        <v>29</v>
      </c>
      <c r="H34" s="9">
        <v>31</v>
      </c>
      <c r="I34" s="9">
        <f t="shared" si="13"/>
        <v>0.14467005076142131</v>
      </c>
      <c r="J34" s="9">
        <f t="shared" si="3"/>
        <v>0</v>
      </c>
      <c r="K34" s="9">
        <f t="shared" si="4"/>
        <v>5.076142131979695E-3</v>
      </c>
      <c r="L34" s="9">
        <f t="shared" si="18"/>
        <v>28.5</v>
      </c>
      <c r="M34" s="9">
        <f t="shared" ref="M34:M65" si="19">100*(G34/B34)</f>
        <v>6.3876651982378849</v>
      </c>
      <c r="N34" s="9">
        <f t="shared" ref="N34:N65" si="20">100*(H34/B34)</f>
        <v>6.8281938325991192</v>
      </c>
      <c r="O34" s="16">
        <f t="shared" si="6"/>
        <v>86.784140969162991</v>
      </c>
      <c r="P34" s="9">
        <f t="shared" si="7"/>
        <v>788</v>
      </c>
      <c r="Q34" s="9">
        <f t="shared" si="8"/>
        <v>155236</v>
      </c>
      <c r="R34" s="9">
        <f t="shared" si="9"/>
        <v>1182</v>
      </c>
      <c r="S34" s="9">
        <f t="shared" si="10"/>
        <v>17730</v>
      </c>
      <c r="T34" s="9">
        <f t="shared" si="16"/>
        <v>40</v>
      </c>
      <c r="U34" s="9">
        <f t="shared" ref="U34:U65" si="21">F34*T34</f>
        <v>15760</v>
      </c>
      <c r="V34" s="9">
        <f t="shared" si="14"/>
        <v>44218975</v>
      </c>
      <c r="W34" s="9">
        <f t="shared" si="15"/>
        <v>1955317750050625</v>
      </c>
      <c r="X34" s="9">
        <f t="shared" si="11"/>
        <v>784002426750</v>
      </c>
      <c r="Y34" s="9">
        <f t="shared" si="12"/>
        <v>3.035357062468588E+20</v>
      </c>
    </row>
    <row r="35" spans="1:25" ht="15.75" thickBot="1">
      <c r="A35" s="8">
        <v>43919</v>
      </c>
      <c r="B35" s="9">
        <v>511</v>
      </c>
      <c r="C35" s="9">
        <v>57</v>
      </c>
      <c r="D35" s="9">
        <v>2</v>
      </c>
      <c r="E35" s="9">
        <v>0</v>
      </c>
      <c r="F35" s="9">
        <v>449</v>
      </c>
      <c r="G35" s="9">
        <v>31</v>
      </c>
      <c r="H35" s="9">
        <v>31</v>
      </c>
      <c r="I35" s="9">
        <f t="shared" si="13"/>
        <v>0.16258351893095768</v>
      </c>
      <c r="J35" s="9">
        <f t="shared" si="3"/>
        <v>1.3363028953229399E-2</v>
      </c>
      <c r="K35" s="9">
        <f t="shared" si="4"/>
        <v>8.9086859688195987E-3</v>
      </c>
      <c r="L35" s="9">
        <f t="shared" si="18"/>
        <v>7.3</v>
      </c>
      <c r="M35" s="9">
        <f t="shared" si="19"/>
        <v>6.0665362035225048</v>
      </c>
      <c r="N35" s="9">
        <f t="shared" si="20"/>
        <v>6.0665362035225048</v>
      </c>
      <c r="O35" s="16">
        <f t="shared" si="6"/>
        <v>87.866927592954994</v>
      </c>
      <c r="P35" s="9">
        <f t="shared" si="7"/>
        <v>0</v>
      </c>
      <c r="Q35" s="9">
        <f t="shared" si="8"/>
        <v>201601</v>
      </c>
      <c r="R35" s="9">
        <f t="shared" si="9"/>
        <v>898</v>
      </c>
      <c r="S35" s="9">
        <f t="shared" si="10"/>
        <v>25593</v>
      </c>
      <c r="T35" s="9">
        <f t="shared" si="16"/>
        <v>55</v>
      </c>
      <c r="U35" s="9">
        <f t="shared" si="21"/>
        <v>24695</v>
      </c>
      <c r="V35" s="9">
        <f t="shared" si="14"/>
        <v>44218930</v>
      </c>
      <c r="W35" s="9">
        <f t="shared" si="15"/>
        <v>1955313770344900</v>
      </c>
      <c r="X35" s="9">
        <f t="shared" si="11"/>
        <v>1131695075490</v>
      </c>
      <c r="Y35" s="9">
        <f t="shared" si="12"/>
        <v>3.9419321141530218E+20</v>
      </c>
    </row>
    <row r="36" spans="1:25" ht="15.75" thickBot="1">
      <c r="A36" s="8">
        <v>43920</v>
      </c>
      <c r="B36" s="9">
        <v>584</v>
      </c>
      <c r="C36" s="9">
        <v>73</v>
      </c>
      <c r="D36" s="9">
        <v>4</v>
      </c>
      <c r="E36" s="9">
        <v>6</v>
      </c>
      <c r="F36" s="9">
        <v>512</v>
      </c>
      <c r="G36" s="9">
        <v>35</v>
      </c>
      <c r="H36" s="9">
        <v>37</v>
      </c>
      <c r="I36" s="9">
        <f t="shared" si="13"/>
        <v>0.2578125</v>
      </c>
      <c r="J36" s="9">
        <f t="shared" si="3"/>
        <v>1.7578125E-2</v>
      </c>
      <c r="K36" s="9">
        <f t="shared" si="4"/>
        <v>1.7578125E-2</v>
      </c>
      <c r="L36" s="9">
        <f t="shared" si="18"/>
        <v>7.333333333333333</v>
      </c>
      <c r="M36" s="9">
        <f t="shared" si="19"/>
        <v>5.9931506849315062</v>
      </c>
      <c r="N36" s="9">
        <f t="shared" si="20"/>
        <v>6.3356164383561646</v>
      </c>
      <c r="O36" s="16">
        <f t="shared" si="6"/>
        <v>87.671232876712324</v>
      </c>
      <c r="P36" s="9">
        <f t="shared" si="7"/>
        <v>3072</v>
      </c>
      <c r="Q36" s="9">
        <f t="shared" si="8"/>
        <v>262144</v>
      </c>
      <c r="R36" s="9">
        <f t="shared" si="9"/>
        <v>2048</v>
      </c>
      <c r="S36" s="9">
        <f t="shared" si="10"/>
        <v>37376</v>
      </c>
      <c r="T36" s="9">
        <f t="shared" si="16"/>
        <v>63</v>
      </c>
      <c r="U36" s="9">
        <f t="shared" si="21"/>
        <v>32256</v>
      </c>
      <c r="V36" s="9">
        <f t="shared" si="14"/>
        <v>44218873</v>
      </c>
      <c r="W36" s="9">
        <f t="shared" si="15"/>
        <v>1955308729390129</v>
      </c>
      <c r="X36" s="9">
        <f t="shared" si="11"/>
        <v>1652724597248</v>
      </c>
      <c r="Y36" s="9">
        <f t="shared" si="12"/>
        <v>5.1257245155724598E+20</v>
      </c>
    </row>
    <row r="37" spans="1:25" ht="15.75" thickBot="1">
      <c r="A37" s="8">
        <v>43921</v>
      </c>
      <c r="B37" s="9">
        <v>716</v>
      </c>
      <c r="C37" s="9">
        <v>132</v>
      </c>
      <c r="D37" s="9">
        <v>9</v>
      </c>
      <c r="E37" s="9">
        <v>9</v>
      </c>
      <c r="F37" s="9">
        <v>626</v>
      </c>
      <c r="G37" s="9">
        <v>44</v>
      </c>
      <c r="H37" s="9">
        <v>46</v>
      </c>
      <c r="I37" s="9">
        <f t="shared" si="13"/>
        <v>0.20926517571884984</v>
      </c>
      <c r="J37" s="9">
        <f t="shared" si="3"/>
        <v>2.3961661341853034E-2</v>
      </c>
      <c r="K37" s="9">
        <f t="shared" si="4"/>
        <v>2.2364217252396165E-2</v>
      </c>
      <c r="L37" s="9">
        <f t="shared" si="18"/>
        <v>4.5172413793103452</v>
      </c>
      <c r="M37" s="9">
        <f t="shared" si="19"/>
        <v>6.1452513966480442</v>
      </c>
      <c r="N37" s="9">
        <f t="shared" si="20"/>
        <v>6.4245810055865924</v>
      </c>
      <c r="O37" s="16">
        <f t="shared" si="6"/>
        <v>87.430167597765362</v>
      </c>
      <c r="P37" s="9">
        <f t="shared" si="7"/>
        <v>5634</v>
      </c>
      <c r="Q37" s="9">
        <f t="shared" si="8"/>
        <v>391876</v>
      </c>
      <c r="R37" s="9">
        <f t="shared" si="9"/>
        <v>5634</v>
      </c>
      <c r="S37" s="9">
        <f t="shared" si="10"/>
        <v>82632</v>
      </c>
      <c r="T37" s="9">
        <f t="shared" si="16"/>
        <v>114</v>
      </c>
      <c r="U37" s="9">
        <f t="shared" si="21"/>
        <v>71364</v>
      </c>
      <c r="V37" s="9">
        <f t="shared" si="14"/>
        <v>44218800</v>
      </c>
      <c r="W37" s="9">
        <f t="shared" si="15"/>
        <v>1955302273440000</v>
      </c>
      <c r="X37" s="9">
        <f t="shared" si="11"/>
        <v>3653887881600</v>
      </c>
      <c r="Y37" s="9">
        <f t="shared" si="12"/>
        <v>7.6623603370657343E+20</v>
      </c>
    </row>
    <row r="38" spans="1:25" ht="15.75" thickBot="1">
      <c r="A38" s="8">
        <v>43922</v>
      </c>
      <c r="B38" s="9">
        <v>847</v>
      </c>
      <c r="C38" s="9">
        <v>131</v>
      </c>
      <c r="D38" s="9">
        <v>14</v>
      </c>
      <c r="E38" s="9">
        <v>15</v>
      </c>
      <c r="F38" s="9">
        <v>728</v>
      </c>
      <c r="G38" s="9">
        <v>58</v>
      </c>
      <c r="H38" s="9">
        <v>61</v>
      </c>
      <c r="I38" s="9">
        <f t="shared" si="13"/>
        <v>0.19093406593406592</v>
      </c>
      <c r="J38" s="9">
        <f t="shared" si="3"/>
        <v>0</v>
      </c>
      <c r="K38" s="9">
        <f t="shared" si="4"/>
        <v>3.8461538461538464E-2</v>
      </c>
      <c r="L38" s="9">
        <f t="shared" si="18"/>
        <v>4.9642857142857135</v>
      </c>
      <c r="M38" s="9">
        <f t="shared" si="19"/>
        <v>6.8476977567886665</v>
      </c>
      <c r="N38" s="9">
        <f t="shared" si="20"/>
        <v>7.2018890200708379</v>
      </c>
      <c r="O38" s="16">
        <f t="shared" si="6"/>
        <v>85.950413223140501</v>
      </c>
      <c r="P38" s="9">
        <f t="shared" si="7"/>
        <v>10920</v>
      </c>
      <c r="Q38" s="9">
        <f t="shared" si="8"/>
        <v>529984</v>
      </c>
      <c r="R38" s="9">
        <f t="shared" si="9"/>
        <v>10192</v>
      </c>
      <c r="S38" s="9">
        <f t="shared" si="10"/>
        <v>95368</v>
      </c>
      <c r="T38" s="9">
        <f t="shared" si="16"/>
        <v>102</v>
      </c>
      <c r="U38" s="9">
        <f t="shared" si="21"/>
        <v>74256</v>
      </c>
      <c r="V38" s="9">
        <f t="shared" si="14"/>
        <v>44218668</v>
      </c>
      <c r="W38" s="9">
        <f t="shared" si="15"/>
        <v>1955290599694224</v>
      </c>
      <c r="X38" s="9">
        <f t="shared" si="11"/>
        <v>4217045929824</v>
      </c>
      <c r="Y38" s="9">
        <f t="shared" si="12"/>
        <v>1.0362727331883436E+21</v>
      </c>
    </row>
    <row r="39" spans="1:25" ht="15.75" thickBot="1">
      <c r="A39" s="8">
        <v>43923</v>
      </c>
      <c r="B39" s="9">
        <v>986</v>
      </c>
      <c r="C39" s="9">
        <v>139</v>
      </c>
      <c r="D39" s="9">
        <v>28</v>
      </c>
      <c r="E39" s="9">
        <v>0</v>
      </c>
      <c r="F39" s="9">
        <v>839</v>
      </c>
      <c r="G39" s="9">
        <v>86</v>
      </c>
      <c r="H39" s="9">
        <v>61</v>
      </c>
      <c r="I39" s="9">
        <f t="shared" si="13"/>
        <v>0.22050059594755661</v>
      </c>
      <c r="J39" s="9">
        <f t="shared" si="3"/>
        <v>1.1918951132300357E-3</v>
      </c>
      <c r="K39" s="9">
        <f t="shared" si="4"/>
        <v>2.2646007151370679E-2</v>
      </c>
      <c r="L39" s="9">
        <f t="shared" si="18"/>
        <v>9.25</v>
      </c>
      <c r="M39" s="9">
        <f t="shared" si="19"/>
        <v>8.7221095334685597</v>
      </c>
      <c r="N39" s="9">
        <f t="shared" si="20"/>
        <v>6.1866125760649089</v>
      </c>
      <c r="O39" s="16">
        <f t="shared" si="6"/>
        <v>85.091277890466529</v>
      </c>
      <c r="P39" s="9">
        <f t="shared" si="7"/>
        <v>0</v>
      </c>
      <c r="Q39" s="9">
        <f t="shared" si="8"/>
        <v>703921</v>
      </c>
      <c r="R39" s="9">
        <f t="shared" si="9"/>
        <v>23492</v>
      </c>
      <c r="S39" s="9">
        <f t="shared" si="10"/>
        <v>116621</v>
      </c>
      <c r="T39" s="9">
        <f t="shared" si="16"/>
        <v>111</v>
      </c>
      <c r="U39" s="9">
        <f t="shared" si="21"/>
        <v>93129</v>
      </c>
      <c r="V39" s="9">
        <f t="shared" si="14"/>
        <v>44218537</v>
      </c>
      <c r="W39" s="9">
        <f t="shared" si="15"/>
        <v>1955279014420369</v>
      </c>
      <c r="X39" s="9">
        <f t="shared" si="11"/>
        <v>5156810003477</v>
      </c>
      <c r="Y39" s="9">
        <f t="shared" si="12"/>
        <v>1.3763619591098005E+21</v>
      </c>
    </row>
    <row r="40" spans="1:25" ht="15.75" thickBot="1">
      <c r="A40" s="8">
        <v>43924</v>
      </c>
      <c r="B40" s="9">
        <v>1171</v>
      </c>
      <c r="C40" s="9">
        <v>185</v>
      </c>
      <c r="D40" s="9">
        <v>19</v>
      </c>
      <c r="E40" s="9">
        <v>1</v>
      </c>
      <c r="F40" s="9">
        <v>1004</v>
      </c>
      <c r="G40" s="9">
        <v>105</v>
      </c>
      <c r="H40" s="9">
        <v>62</v>
      </c>
      <c r="I40" s="9">
        <f t="shared" si="13"/>
        <v>7.9681274900398405E-2</v>
      </c>
      <c r="J40" s="9">
        <f t="shared" si="3"/>
        <v>2.7888446215139442E-2</v>
      </c>
      <c r="K40" s="9">
        <f t="shared" si="4"/>
        <v>2.4900398406374501E-2</v>
      </c>
      <c r="L40" s="9">
        <f t="shared" si="18"/>
        <v>1.5094339622641511</v>
      </c>
      <c r="M40" s="9">
        <f t="shared" si="19"/>
        <v>8.9666951323654995</v>
      </c>
      <c r="N40" s="9">
        <f t="shared" si="20"/>
        <v>5.2946199829205804</v>
      </c>
      <c r="O40" s="16">
        <f t="shared" si="6"/>
        <v>85.738684884713919</v>
      </c>
      <c r="P40" s="9">
        <f t="shared" si="7"/>
        <v>1004</v>
      </c>
      <c r="Q40" s="9">
        <f t="shared" si="8"/>
        <v>1008016</v>
      </c>
      <c r="R40" s="9">
        <f t="shared" si="9"/>
        <v>19076</v>
      </c>
      <c r="S40" s="9">
        <f t="shared" si="10"/>
        <v>185740</v>
      </c>
      <c r="T40" s="9">
        <f t="shared" si="16"/>
        <v>165</v>
      </c>
      <c r="U40" s="9">
        <f t="shared" si="21"/>
        <v>165660</v>
      </c>
      <c r="V40" s="9">
        <f t="shared" si="14"/>
        <v>44218398</v>
      </c>
      <c r="W40" s="9">
        <f t="shared" si="15"/>
        <v>1955266721686404</v>
      </c>
      <c r="X40" s="9">
        <f t="shared" si="11"/>
        <v>8213125244520</v>
      </c>
      <c r="Y40" s="9">
        <f t="shared" si="12"/>
        <v>1.9709401397274421E+21</v>
      </c>
    </row>
    <row r="41" spans="1:25" ht="15.75" thickBot="1">
      <c r="A41" s="8">
        <v>43925</v>
      </c>
      <c r="B41" s="9">
        <v>1251</v>
      </c>
      <c r="C41" s="9">
        <v>80</v>
      </c>
      <c r="D41" s="9">
        <v>25</v>
      </c>
      <c r="E41" s="9">
        <v>28</v>
      </c>
      <c r="F41" s="9">
        <v>1031</v>
      </c>
      <c r="G41" s="9">
        <v>130</v>
      </c>
      <c r="H41" s="9">
        <v>90</v>
      </c>
      <c r="I41" s="9">
        <f t="shared" si="13"/>
        <v>6.6925315227934046E-2</v>
      </c>
      <c r="J41" s="9">
        <f t="shared" si="3"/>
        <v>0</v>
      </c>
      <c r="K41" s="9">
        <f t="shared" si="4"/>
        <v>2.133850630455868E-2</v>
      </c>
      <c r="L41" s="9">
        <f t="shared" si="18"/>
        <v>3.1363636363636367</v>
      </c>
      <c r="M41" s="9">
        <f t="shared" si="19"/>
        <v>10.391686650679457</v>
      </c>
      <c r="N41" s="9">
        <f t="shared" si="20"/>
        <v>7.1942446043165464</v>
      </c>
      <c r="O41" s="16">
        <f t="shared" si="6"/>
        <v>82.414068745004002</v>
      </c>
      <c r="P41" s="9">
        <f t="shared" si="7"/>
        <v>28868</v>
      </c>
      <c r="Q41" s="9">
        <f t="shared" si="8"/>
        <v>1062961</v>
      </c>
      <c r="R41" s="9">
        <f t="shared" si="9"/>
        <v>25775</v>
      </c>
      <c r="S41" s="9">
        <f t="shared" si="10"/>
        <v>82480</v>
      </c>
      <c r="T41" s="9">
        <f t="shared" si="16"/>
        <v>27</v>
      </c>
      <c r="U41" s="9">
        <f t="shared" si="21"/>
        <v>27837</v>
      </c>
      <c r="V41" s="9">
        <f t="shared" si="14"/>
        <v>44218213</v>
      </c>
      <c r="W41" s="9">
        <f t="shared" si="15"/>
        <v>1955250360913369</v>
      </c>
      <c r="X41" s="9">
        <f t="shared" si="11"/>
        <v>3647118208240</v>
      </c>
      <c r="Y41" s="9">
        <f t="shared" si="12"/>
        <v>2.0783548788868357E+21</v>
      </c>
    </row>
    <row r="42" spans="1:25" ht="15.75" thickBot="1">
      <c r="A42" s="8">
        <v>43926</v>
      </c>
      <c r="B42" s="9">
        <v>1320</v>
      </c>
      <c r="C42" s="9">
        <v>69</v>
      </c>
      <c r="D42" s="9">
        <v>22</v>
      </c>
      <c r="E42" s="9">
        <v>0</v>
      </c>
      <c r="F42" s="9">
        <v>1078</v>
      </c>
      <c r="G42" s="9">
        <v>152</v>
      </c>
      <c r="H42" s="9">
        <v>90</v>
      </c>
      <c r="I42" s="9">
        <f t="shared" si="13"/>
        <v>9.5547309833024119E-2</v>
      </c>
      <c r="J42" s="9">
        <f t="shared" si="3"/>
        <v>0</v>
      </c>
      <c r="K42" s="9">
        <f t="shared" si="4"/>
        <v>1.948051948051948E-2</v>
      </c>
      <c r="L42" s="9">
        <f t="shared" si="18"/>
        <v>4.9047619047619051</v>
      </c>
      <c r="M42" s="9">
        <f t="shared" si="19"/>
        <v>11.515151515151516</v>
      </c>
      <c r="N42" s="9">
        <f t="shared" si="20"/>
        <v>6.8181818181818175</v>
      </c>
      <c r="O42" s="16">
        <f t="shared" si="6"/>
        <v>81.666666666666671</v>
      </c>
      <c r="P42" s="9">
        <f t="shared" si="7"/>
        <v>0</v>
      </c>
      <c r="Q42" s="9">
        <f t="shared" si="8"/>
        <v>1162084</v>
      </c>
      <c r="R42" s="9">
        <f t="shared" si="9"/>
        <v>23716</v>
      </c>
      <c r="S42" s="9">
        <f t="shared" si="10"/>
        <v>74382</v>
      </c>
      <c r="T42" s="9">
        <f t="shared" si="16"/>
        <v>47</v>
      </c>
      <c r="U42" s="9">
        <f t="shared" si="21"/>
        <v>50666</v>
      </c>
      <c r="V42" s="9">
        <f t="shared" si="14"/>
        <v>44218133</v>
      </c>
      <c r="W42" s="9">
        <f t="shared" si="15"/>
        <v>1955243286005689</v>
      </c>
      <c r="X42" s="9">
        <f t="shared" si="11"/>
        <v>3289033168806</v>
      </c>
      <c r="Y42" s="9">
        <f t="shared" si="12"/>
        <v>2.2721569387746351E+21</v>
      </c>
    </row>
    <row r="43" spans="1:25" ht="15.75" thickBot="1">
      <c r="A43" s="8">
        <v>43927</v>
      </c>
      <c r="B43" s="9">
        <v>1423</v>
      </c>
      <c r="C43" s="9">
        <v>103</v>
      </c>
      <c r="D43" s="9">
        <v>21</v>
      </c>
      <c r="E43" s="9">
        <v>0</v>
      </c>
      <c r="F43" s="9">
        <v>1160</v>
      </c>
      <c r="G43" s="9">
        <v>173</v>
      </c>
      <c r="H43" s="9">
        <v>90</v>
      </c>
      <c r="I43" s="9">
        <f t="shared" si="13"/>
        <v>3.8793103448275863E-2</v>
      </c>
      <c r="J43" s="9">
        <f t="shared" si="3"/>
        <v>1.9827586206896553E-2</v>
      </c>
      <c r="K43" s="9">
        <f t="shared" si="4"/>
        <v>1.7241379310344827E-2</v>
      </c>
      <c r="L43" s="9">
        <f t="shared" si="18"/>
        <v>1.0465116279069766</v>
      </c>
      <c r="M43" s="9">
        <f t="shared" si="19"/>
        <v>12.157413914265636</v>
      </c>
      <c r="N43" s="9">
        <f t="shared" si="20"/>
        <v>6.3246661981728733</v>
      </c>
      <c r="O43" s="16">
        <f t="shared" si="6"/>
        <v>81.51791988756149</v>
      </c>
      <c r="P43" s="9">
        <f t="shared" si="7"/>
        <v>0</v>
      </c>
      <c r="Q43" s="9">
        <f t="shared" si="8"/>
        <v>1345600</v>
      </c>
      <c r="R43" s="9">
        <f t="shared" si="9"/>
        <v>24360</v>
      </c>
      <c r="S43" s="9">
        <f t="shared" si="10"/>
        <v>119480</v>
      </c>
      <c r="T43" s="9">
        <f t="shared" si="16"/>
        <v>82</v>
      </c>
      <c r="U43" s="9">
        <f t="shared" si="21"/>
        <v>95120</v>
      </c>
      <c r="V43" s="9">
        <f t="shared" si="14"/>
        <v>44218064</v>
      </c>
      <c r="W43" s="9">
        <f t="shared" si="15"/>
        <v>1955237183908096</v>
      </c>
      <c r="X43" s="9">
        <f t="shared" si="11"/>
        <v>5283174286720</v>
      </c>
      <c r="Y43" s="9">
        <f t="shared" si="12"/>
        <v>2.6309671546667338E+21</v>
      </c>
    </row>
    <row r="44" spans="1:25" ht="15.75" thickBot="1">
      <c r="A44" s="8">
        <v>43928</v>
      </c>
      <c r="B44" s="9">
        <v>1468</v>
      </c>
      <c r="C44" s="9">
        <v>45</v>
      </c>
      <c r="D44" s="9">
        <v>20</v>
      </c>
      <c r="E44" s="9">
        <v>23</v>
      </c>
      <c r="F44" s="9">
        <v>1162</v>
      </c>
      <c r="G44" s="9">
        <v>193</v>
      </c>
      <c r="H44" s="9">
        <v>113</v>
      </c>
      <c r="I44" s="9">
        <f t="shared" si="13"/>
        <v>8.9500860585197933E-2</v>
      </c>
      <c r="J44" s="9">
        <f t="shared" si="3"/>
        <v>0.10671256454388985</v>
      </c>
      <c r="K44" s="9">
        <f t="shared" si="4"/>
        <v>1.0327022375215147E-2</v>
      </c>
      <c r="L44" s="9">
        <f t="shared" si="18"/>
        <v>0.76470588235294124</v>
      </c>
      <c r="M44" s="9">
        <f t="shared" si="19"/>
        <v>13.147138964577657</v>
      </c>
      <c r="N44" s="9">
        <f t="shared" si="20"/>
        <v>7.6975476839237054</v>
      </c>
      <c r="O44" s="16">
        <f t="shared" si="6"/>
        <v>79.155313351498634</v>
      </c>
      <c r="P44" s="9">
        <f t="shared" si="7"/>
        <v>26726</v>
      </c>
      <c r="Q44" s="9">
        <f t="shared" si="8"/>
        <v>1350244</v>
      </c>
      <c r="R44" s="9">
        <f t="shared" si="9"/>
        <v>23240</v>
      </c>
      <c r="S44" s="9">
        <f t="shared" si="10"/>
        <v>52290</v>
      </c>
      <c r="T44" s="9">
        <f t="shared" si="16"/>
        <v>2</v>
      </c>
      <c r="U44" s="9">
        <f t="shared" si="21"/>
        <v>2324</v>
      </c>
      <c r="V44" s="9">
        <f t="shared" si="14"/>
        <v>44217961</v>
      </c>
      <c r="W44" s="9">
        <f t="shared" si="15"/>
        <v>1955228074997521</v>
      </c>
      <c r="X44" s="9">
        <f t="shared" si="11"/>
        <v>2312157180690</v>
      </c>
      <c r="Y44" s="9">
        <f t="shared" si="12"/>
        <v>2.6400349768969528E+21</v>
      </c>
    </row>
    <row r="45" spans="1:25" ht="15.75" thickBot="1">
      <c r="A45" s="8">
        <v>43929</v>
      </c>
      <c r="B45" s="9">
        <v>1572</v>
      </c>
      <c r="C45" s="9">
        <v>104</v>
      </c>
      <c r="D45" s="9">
        <v>12</v>
      </c>
      <c r="E45" s="9">
        <v>124</v>
      </c>
      <c r="F45" s="9">
        <v>1130</v>
      </c>
      <c r="G45" s="9">
        <v>205</v>
      </c>
      <c r="H45" s="9">
        <v>237</v>
      </c>
      <c r="I45" s="9">
        <f t="shared" si="13"/>
        <v>8.3185840707964601E-2</v>
      </c>
      <c r="J45" s="9">
        <f t="shared" si="3"/>
        <v>9.7345132743362831E-2</v>
      </c>
      <c r="K45" s="9">
        <f t="shared" si="4"/>
        <v>2.6548672566371681E-2</v>
      </c>
      <c r="L45" s="9">
        <f t="shared" si="18"/>
        <v>0.67142857142857137</v>
      </c>
      <c r="M45" s="9">
        <f t="shared" si="19"/>
        <v>13.040712468193385</v>
      </c>
      <c r="N45" s="9">
        <f t="shared" si="20"/>
        <v>15.076335877862595</v>
      </c>
      <c r="O45" s="16">
        <f t="shared" si="6"/>
        <v>71.882951653944019</v>
      </c>
      <c r="P45" s="9">
        <f t="shared" si="7"/>
        <v>140120</v>
      </c>
      <c r="Q45" s="9">
        <f t="shared" si="8"/>
        <v>1276900</v>
      </c>
      <c r="R45" s="9">
        <f t="shared" si="9"/>
        <v>13560</v>
      </c>
      <c r="S45" s="9">
        <f t="shared" si="10"/>
        <v>117520</v>
      </c>
      <c r="T45" s="9">
        <f t="shared" si="16"/>
        <v>-32</v>
      </c>
      <c r="U45" s="9">
        <f t="shared" si="21"/>
        <v>-36160</v>
      </c>
      <c r="V45" s="9">
        <f t="shared" si="14"/>
        <v>44217916</v>
      </c>
      <c r="W45" s="9">
        <f t="shared" si="15"/>
        <v>1955224095383056</v>
      </c>
      <c r="X45" s="9">
        <f t="shared" si="11"/>
        <v>5196489488320</v>
      </c>
      <c r="Y45" s="9">
        <f t="shared" si="12"/>
        <v>2.4966256473946241E+21</v>
      </c>
    </row>
    <row r="46" spans="1:25" ht="15.75" thickBot="1">
      <c r="A46" s="8">
        <v>43930</v>
      </c>
      <c r="B46" s="9">
        <v>1666</v>
      </c>
      <c r="C46" s="9">
        <v>94</v>
      </c>
      <c r="D46" s="9">
        <v>30</v>
      </c>
      <c r="E46" s="9">
        <v>110</v>
      </c>
      <c r="F46" s="9">
        <v>1084</v>
      </c>
      <c r="G46" s="10">
        <v>235</v>
      </c>
      <c r="H46" s="9">
        <v>347</v>
      </c>
      <c r="I46" s="9">
        <f t="shared" si="13"/>
        <v>8.7638376383763844E-2</v>
      </c>
      <c r="J46" s="9">
        <f t="shared" si="3"/>
        <v>5.350553505535055E-2</v>
      </c>
      <c r="K46" s="9">
        <f t="shared" si="4"/>
        <v>1.9372693726937271E-2</v>
      </c>
      <c r="L46" s="9">
        <f t="shared" si="18"/>
        <v>1.2025316455696204</v>
      </c>
      <c r="M46" s="9">
        <f t="shared" si="19"/>
        <v>14.105642256902762</v>
      </c>
      <c r="N46" s="9">
        <f t="shared" si="20"/>
        <v>20.828331332533011</v>
      </c>
      <c r="O46" s="16">
        <f t="shared" si="6"/>
        <v>65.06602641056422</v>
      </c>
      <c r="P46" s="9">
        <f t="shared" si="7"/>
        <v>119240</v>
      </c>
      <c r="Q46" s="9">
        <f t="shared" si="8"/>
        <v>1175056</v>
      </c>
      <c r="R46" s="9">
        <f t="shared" si="9"/>
        <v>32520</v>
      </c>
      <c r="S46" s="9">
        <f t="shared" si="10"/>
        <v>101896</v>
      </c>
      <c r="T46" s="9">
        <f t="shared" si="16"/>
        <v>-46</v>
      </c>
      <c r="U46" s="9">
        <f t="shared" si="21"/>
        <v>-49864</v>
      </c>
      <c r="V46" s="9">
        <f t="shared" si="14"/>
        <v>44217812</v>
      </c>
      <c r="W46" s="9">
        <f t="shared" si="15"/>
        <v>1955214898067344</v>
      </c>
      <c r="X46" s="9">
        <f t="shared" si="11"/>
        <v>4505618171552</v>
      </c>
      <c r="Y46" s="9">
        <f t="shared" si="12"/>
        <v>2.297486997263421E+21</v>
      </c>
    </row>
    <row r="47" spans="1:25" ht="15.75" thickBot="1">
      <c r="A47" s="8">
        <v>43931</v>
      </c>
      <c r="B47" s="9">
        <v>1761</v>
      </c>
      <c r="C47" s="9">
        <v>95</v>
      </c>
      <c r="D47" s="9">
        <v>21</v>
      </c>
      <c r="E47" s="9">
        <v>58</v>
      </c>
      <c r="F47" s="9">
        <v>1100</v>
      </c>
      <c r="G47" s="9">
        <v>256</v>
      </c>
      <c r="H47" s="9">
        <v>405</v>
      </c>
      <c r="I47" s="9">
        <f t="shared" si="13"/>
        <v>5.8181818181818182E-2</v>
      </c>
      <c r="J47" s="9">
        <f t="shared" si="3"/>
        <v>0.05</v>
      </c>
      <c r="K47" s="9">
        <f t="shared" si="4"/>
        <v>1.7272727272727273E-2</v>
      </c>
      <c r="L47" s="9">
        <f t="shared" si="18"/>
        <v>0.8648648648648648</v>
      </c>
      <c r="M47" s="9">
        <f t="shared" si="19"/>
        <v>14.537194775695628</v>
      </c>
      <c r="N47" s="9">
        <f t="shared" si="20"/>
        <v>22.998296422487225</v>
      </c>
      <c r="O47" s="16">
        <f t="shared" si="6"/>
        <v>62.464508801817153</v>
      </c>
      <c r="P47" s="9">
        <f t="shared" si="7"/>
        <v>63800</v>
      </c>
      <c r="Q47" s="9">
        <f t="shared" si="8"/>
        <v>1210000</v>
      </c>
      <c r="R47" s="9">
        <f t="shared" si="9"/>
        <v>23100</v>
      </c>
      <c r="S47" s="9">
        <f t="shared" si="10"/>
        <v>104500</v>
      </c>
      <c r="T47" s="9">
        <f t="shared" si="16"/>
        <v>16</v>
      </c>
      <c r="U47" s="9">
        <f t="shared" si="21"/>
        <v>17600</v>
      </c>
      <c r="V47" s="9">
        <f t="shared" si="14"/>
        <v>44217718</v>
      </c>
      <c r="W47" s="9">
        <f t="shared" si="15"/>
        <v>1955206585127524</v>
      </c>
      <c r="X47" s="9">
        <f t="shared" si="11"/>
        <v>4620751531000</v>
      </c>
      <c r="Y47" s="9">
        <f t="shared" si="12"/>
        <v>2.3657999680043043E+21</v>
      </c>
    </row>
    <row r="48" spans="1:25" ht="15.75" thickBot="1">
      <c r="A48" s="8">
        <v>43932</v>
      </c>
      <c r="B48" s="9">
        <v>1825</v>
      </c>
      <c r="C48" s="9">
        <v>64</v>
      </c>
      <c r="D48" s="9">
        <v>19</v>
      </c>
      <c r="E48" s="9">
        <v>55</v>
      </c>
      <c r="F48" s="9">
        <v>1090</v>
      </c>
      <c r="G48" s="9">
        <v>275</v>
      </c>
      <c r="H48" s="9">
        <v>460</v>
      </c>
      <c r="I48" s="9">
        <f t="shared" si="13"/>
        <v>8.1651376146788995E-2</v>
      </c>
      <c r="J48" s="9">
        <f t="shared" si="3"/>
        <v>0.12018348623853212</v>
      </c>
      <c r="K48" s="9">
        <f t="shared" si="4"/>
        <v>1.6513761467889909E-2</v>
      </c>
      <c r="L48" s="9">
        <f t="shared" si="18"/>
        <v>0.59731543624161076</v>
      </c>
      <c r="M48" s="9">
        <f t="shared" si="19"/>
        <v>15.068493150684931</v>
      </c>
      <c r="N48" s="9">
        <f t="shared" si="20"/>
        <v>25.205479452054796</v>
      </c>
      <c r="O48" s="16">
        <f t="shared" si="6"/>
        <v>59.726027397260275</v>
      </c>
      <c r="P48" s="9">
        <f t="shared" si="7"/>
        <v>59950</v>
      </c>
      <c r="Q48" s="9">
        <f t="shared" si="8"/>
        <v>1188100</v>
      </c>
      <c r="R48" s="9">
        <f t="shared" si="9"/>
        <v>20710</v>
      </c>
      <c r="S48" s="9">
        <f t="shared" si="10"/>
        <v>69760</v>
      </c>
      <c r="T48" s="9">
        <f t="shared" si="16"/>
        <v>-10</v>
      </c>
      <c r="U48" s="9">
        <f t="shared" si="21"/>
        <v>-10900</v>
      </c>
      <c r="V48" s="9">
        <f t="shared" si="14"/>
        <v>44217623</v>
      </c>
      <c r="W48" s="9">
        <f t="shared" si="15"/>
        <v>1955198183770129</v>
      </c>
      <c r="X48" s="9">
        <f t="shared" si="11"/>
        <v>3084621380480</v>
      </c>
      <c r="Y48" s="9">
        <f t="shared" si="12"/>
        <v>2.3229709621372904E+21</v>
      </c>
    </row>
    <row r="49" spans="1:25" ht="15.75" thickBot="1">
      <c r="A49" s="8">
        <v>43933</v>
      </c>
      <c r="B49" s="9">
        <v>1914</v>
      </c>
      <c r="C49" s="9">
        <v>89</v>
      </c>
      <c r="D49" s="9">
        <v>18</v>
      </c>
      <c r="E49" s="9">
        <v>131</v>
      </c>
      <c r="F49" s="9">
        <v>1030</v>
      </c>
      <c r="G49" s="9">
        <v>293</v>
      </c>
      <c r="H49" s="9">
        <v>591</v>
      </c>
      <c r="I49" s="9">
        <f t="shared" si="13"/>
        <v>6.6990291262135918E-2</v>
      </c>
      <c r="J49" s="9">
        <f t="shared" si="3"/>
        <v>9.7087378640776691E-3</v>
      </c>
      <c r="K49" s="9">
        <f t="shared" si="4"/>
        <v>1.9417475728155338E-2</v>
      </c>
      <c r="L49" s="9">
        <f t="shared" ref="L49:L67" si="22">I49/(J49+K49)</f>
        <v>2.2999999999999998</v>
      </c>
      <c r="M49" s="9">
        <f t="shared" si="19"/>
        <v>15.308254963427379</v>
      </c>
      <c r="N49" s="9">
        <f t="shared" si="20"/>
        <v>30.877742946708466</v>
      </c>
      <c r="O49" s="16">
        <f t="shared" si="6"/>
        <v>53.814002089864154</v>
      </c>
      <c r="P49" s="9">
        <f t="shared" si="7"/>
        <v>134930</v>
      </c>
      <c r="Q49" s="9">
        <f t="shared" si="8"/>
        <v>1060900</v>
      </c>
      <c r="R49" s="9">
        <f t="shared" si="9"/>
        <v>18540</v>
      </c>
      <c r="S49" s="9">
        <f t="shared" si="10"/>
        <v>91670</v>
      </c>
      <c r="T49" s="9">
        <f t="shared" si="16"/>
        <v>-60</v>
      </c>
      <c r="U49" s="9">
        <f t="shared" si="21"/>
        <v>-61800</v>
      </c>
      <c r="V49" s="9">
        <f t="shared" si="14"/>
        <v>44217559</v>
      </c>
      <c r="W49" s="9">
        <f t="shared" si="15"/>
        <v>1955192523918481</v>
      </c>
      <c r="X49" s="9">
        <f t="shared" si="11"/>
        <v>4053423633530</v>
      </c>
      <c r="Y49" s="9">
        <f t="shared" si="12"/>
        <v>2.0742637486251164E+21</v>
      </c>
    </row>
    <row r="50" spans="1:25" ht="15.75" thickBot="1">
      <c r="A50" s="8">
        <v>43934</v>
      </c>
      <c r="B50" s="9">
        <v>1983</v>
      </c>
      <c r="C50" s="9">
        <v>69</v>
      </c>
      <c r="D50" s="9">
        <v>20</v>
      </c>
      <c r="E50" s="9">
        <v>10</v>
      </c>
      <c r="F50" s="9">
        <v>1069</v>
      </c>
      <c r="G50" s="9">
        <v>313</v>
      </c>
      <c r="H50" s="9">
        <v>601</v>
      </c>
      <c r="I50" s="9">
        <f t="shared" si="13"/>
        <v>8.1384471468662303E-2</v>
      </c>
      <c r="J50" s="9">
        <f t="shared" si="3"/>
        <v>8.4190832553788592E-2</v>
      </c>
      <c r="K50" s="9">
        <f t="shared" si="4"/>
        <v>1.216089803554724E-2</v>
      </c>
      <c r="L50" s="9">
        <f t="shared" si="22"/>
        <v>0.84466019417475735</v>
      </c>
      <c r="M50" s="9">
        <f t="shared" si="19"/>
        <v>15.784165405950578</v>
      </c>
      <c r="N50" s="9">
        <f t="shared" si="20"/>
        <v>30.307614725163894</v>
      </c>
      <c r="O50" s="16">
        <f t="shared" si="6"/>
        <v>53.908219868885531</v>
      </c>
      <c r="P50" s="9">
        <f t="shared" si="7"/>
        <v>10690</v>
      </c>
      <c r="Q50" s="9">
        <f t="shared" si="8"/>
        <v>1142761</v>
      </c>
      <c r="R50" s="9">
        <f t="shared" si="9"/>
        <v>21380</v>
      </c>
      <c r="S50" s="9">
        <f t="shared" si="10"/>
        <v>73761</v>
      </c>
      <c r="T50" s="9">
        <f t="shared" si="16"/>
        <v>39</v>
      </c>
      <c r="U50" s="9">
        <f t="shared" si="21"/>
        <v>41691</v>
      </c>
      <c r="V50" s="9">
        <f t="shared" si="14"/>
        <v>44217470</v>
      </c>
      <c r="W50" s="9">
        <f t="shared" si="15"/>
        <v>1955184653200900</v>
      </c>
      <c r="X50" s="9">
        <f t="shared" si="11"/>
        <v>3261524804670</v>
      </c>
      <c r="Y50" s="9">
        <f t="shared" si="12"/>
        <v>2.2343087694765136E+21</v>
      </c>
    </row>
    <row r="51" spans="1:25" ht="15.75" thickBot="1">
      <c r="A51" s="8">
        <v>43935</v>
      </c>
      <c r="B51" s="9">
        <v>2070</v>
      </c>
      <c r="C51" s="9">
        <v>87</v>
      </c>
      <c r="D51" s="9">
        <v>13</v>
      </c>
      <c r="E51" s="9">
        <v>90</v>
      </c>
      <c r="F51" s="9">
        <v>1053</v>
      </c>
      <c r="G51" s="9">
        <v>326</v>
      </c>
      <c r="H51" s="9">
        <v>691</v>
      </c>
      <c r="I51" s="9">
        <f t="shared" si="13"/>
        <v>8.5470085470085472E-2</v>
      </c>
      <c r="J51" s="9">
        <f t="shared" si="3"/>
        <v>1.6144349477682812E-2</v>
      </c>
      <c r="K51" s="9">
        <f t="shared" si="4"/>
        <v>9.4966761633428296E-3</v>
      </c>
      <c r="L51" s="9">
        <f t="shared" si="22"/>
        <v>3.3333333333333335</v>
      </c>
      <c r="M51" s="9">
        <f t="shared" si="19"/>
        <v>15.7487922705314</v>
      </c>
      <c r="N51" s="9">
        <f t="shared" si="20"/>
        <v>33.381642512077292</v>
      </c>
      <c r="O51" s="16">
        <f t="shared" si="6"/>
        <v>50.869565217391298</v>
      </c>
      <c r="P51" s="9">
        <f t="shared" si="7"/>
        <v>94770</v>
      </c>
      <c r="Q51" s="9">
        <f t="shared" si="8"/>
        <v>1108809</v>
      </c>
      <c r="R51" s="9">
        <f t="shared" si="9"/>
        <v>13689</v>
      </c>
      <c r="S51" s="9">
        <f t="shared" si="10"/>
        <v>91611</v>
      </c>
      <c r="T51" s="9">
        <f t="shared" si="16"/>
        <v>-16</v>
      </c>
      <c r="U51" s="9">
        <f t="shared" si="21"/>
        <v>-16848</v>
      </c>
      <c r="V51" s="9">
        <f t="shared" si="14"/>
        <v>44217401</v>
      </c>
      <c r="W51" s="9">
        <f t="shared" si="15"/>
        <v>1955178551194801</v>
      </c>
      <c r="X51" s="9">
        <f t="shared" si="11"/>
        <v>4050800323011</v>
      </c>
      <c r="Y51" s="9">
        <f t="shared" si="12"/>
        <v>2.167919574171756E+21</v>
      </c>
    </row>
    <row r="52" spans="1:25" ht="15.75" thickBot="1">
      <c r="A52" s="8">
        <v>43936</v>
      </c>
      <c r="B52" s="9">
        <v>2160</v>
      </c>
      <c r="C52" s="9">
        <v>90</v>
      </c>
      <c r="D52" s="9">
        <v>10</v>
      </c>
      <c r="E52" s="9">
        <v>17</v>
      </c>
      <c r="F52" s="11">
        <v>1116</v>
      </c>
      <c r="G52" s="9">
        <v>336</v>
      </c>
      <c r="H52" s="9">
        <v>708</v>
      </c>
      <c r="I52" s="9">
        <f t="shared" si="13"/>
        <v>9.6774193548387094E-2</v>
      </c>
      <c r="J52" s="9">
        <f t="shared" si="3"/>
        <v>6.7204301075268813E-2</v>
      </c>
      <c r="K52" s="9">
        <f t="shared" si="4"/>
        <v>1.0752688172043012E-2</v>
      </c>
      <c r="L52" s="9">
        <f t="shared" si="22"/>
        <v>1.2413793103448276</v>
      </c>
      <c r="M52" s="9">
        <f t="shared" si="19"/>
        <v>15.555555555555555</v>
      </c>
      <c r="N52" s="9">
        <f t="shared" si="20"/>
        <v>32.777777777777779</v>
      </c>
      <c r="O52" s="16">
        <f t="shared" si="6"/>
        <v>51.666666666666671</v>
      </c>
      <c r="P52" s="9">
        <f t="shared" si="7"/>
        <v>18972</v>
      </c>
      <c r="Q52" s="9">
        <f t="shared" si="8"/>
        <v>1245456</v>
      </c>
      <c r="R52" s="9">
        <f t="shared" si="9"/>
        <v>11160</v>
      </c>
      <c r="S52" s="9">
        <f t="shared" si="10"/>
        <v>100440</v>
      </c>
      <c r="T52" s="9">
        <f t="shared" si="16"/>
        <v>63</v>
      </c>
      <c r="U52" s="9">
        <f t="shared" si="21"/>
        <v>70308</v>
      </c>
      <c r="V52" s="9">
        <f t="shared" si="14"/>
        <v>44217314</v>
      </c>
      <c r="W52" s="9">
        <f t="shared" si="15"/>
        <v>1955170857374596</v>
      </c>
      <c r="X52" s="9">
        <f t="shared" si="11"/>
        <v>4441187018160</v>
      </c>
      <c r="Y52" s="9">
        <f t="shared" si="12"/>
        <v>2.435079275342335E+21</v>
      </c>
    </row>
    <row r="53" spans="1:25" ht="15.75" thickBot="1">
      <c r="A53" s="8">
        <v>43937</v>
      </c>
      <c r="B53" s="9">
        <v>2268</v>
      </c>
      <c r="C53" s="9">
        <v>108</v>
      </c>
      <c r="D53" s="9">
        <v>12</v>
      </c>
      <c r="E53" s="9">
        <v>75</v>
      </c>
      <c r="F53" s="9">
        <v>1137</v>
      </c>
      <c r="G53" s="9">
        <v>348</v>
      </c>
      <c r="H53" s="9">
        <v>783</v>
      </c>
      <c r="I53" s="9">
        <f t="shared" si="13"/>
        <v>0.13192612137203166</v>
      </c>
      <c r="J53" s="9">
        <f t="shared" si="3"/>
        <v>5.5408970976253295E-2</v>
      </c>
      <c r="K53" s="9">
        <f t="shared" si="4"/>
        <v>1.4072119613016711E-2</v>
      </c>
      <c r="L53" s="9">
        <f t="shared" si="22"/>
        <v>1.89873417721519</v>
      </c>
      <c r="M53" s="9">
        <f t="shared" si="19"/>
        <v>15.343915343915343</v>
      </c>
      <c r="N53" s="9">
        <f t="shared" si="20"/>
        <v>34.523809523809526</v>
      </c>
      <c r="O53" s="16">
        <f t="shared" si="6"/>
        <v>50.132275132275126</v>
      </c>
      <c r="P53" s="9">
        <f t="shared" si="7"/>
        <v>85275</v>
      </c>
      <c r="Q53" s="9">
        <f t="shared" si="8"/>
        <v>1292769</v>
      </c>
      <c r="R53" s="9">
        <f t="shared" si="9"/>
        <v>13644</v>
      </c>
      <c r="S53" s="9">
        <f t="shared" si="10"/>
        <v>122796</v>
      </c>
      <c r="T53" s="9">
        <f t="shared" si="16"/>
        <v>21</v>
      </c>
      <c r="U53" s="9">
        <f t="shared" si="21"/>
        <v>23877</v>
      </c>
      <c r="V53" s="9">
        <f t="shared" si="14"/>
        <v>44217224</v>
      </c>
      <c r="W53" s="9">
        <f t="shared" si="15"/>
        <v>1955162898266176</v>
      </c>
      <c r="X53" s="9">
        <f t="shared" si="11"/>
        <v>5429698238304</v>
      </c>
      <c r="Y53" s="9">
        <f t="shared" si="12"/>
        <v>2.5275739848286662E+21</v>
      </c>
    </row>
    <row r="54" spans="1:25" ht="15.75" thickBot="1">
      <c r="A54" s="8">
        <v>43938</v>
      </c>
      <c r="B54" s="9">
        <v>2418</v>
      </c>
      <c r="C54" s="9">
        <v>150</v>
      </c>
      <c r="D54" s="9">
        <v>16</v>
      </c>
      <c r="E54" s="9">
        <v>63</v>
      </c>
      <c r="F54" s="9">
        <v>1208</v>
      </c>
      <c r="G54" s="9">
        <v>364</v>
      </c>
      <c r="H54" s="9">
        <v>846</v>
      </c>
      <c r="I54" s="9">
        <f t="shared" si="13"/>
        <v>9.602649006622517E-2</v>
      </c>
      <c r="J54" s="9">
        <f t="shared" si="3"/>
        <v>3.9735099337748346E-2</v>
      </c>
      <c r="K54" s="9">
        <f t="shared" si="4"/>
        <v>2.4834437086092716E-3</v>
      </c>
      <c r="L54" s="9">
        <f t="shared" si="22"/>
        <v>2.2745098039215685</v>
      </c>
      <c r="M54" s="9">
        <f t="shared" si="19"/>
        <v>15.053763440860216</v>
      </c>
      <c r="N54" s="9">
        <f t="shared" si="20"/>
        <v>34.987593052109183</v>
      </c>
      <c r="O54" s="16">
        <f t="shared" si="6"/>
        <v>49.958643507030601</v>
      </c>
      <c r="P54" s="9">
        <f t="shared" si="7"/>
        <v>76104</v>
      </c>
      <c r="Q54" s="9">
        <f t="shared" si="8"/>
        <v>1459264</v>
      </c>
      <c r="R54" s="9">
        <f t="shared" si="9"/>
        <v>19328</v>
      </c>
      <c r="S54" s="9">
        <f t="shared" si="10"/>
        <v>181200</v>
      </c>
      <c r="T54" s="9">
        <f t="shared" si="16"/>
        <v>71</v>
      </c>
      <c r="U54" s="9">
        <f t="shared" si="21"/>
        <v>85768</v>
      </c>
      <c r="V54" s="9">
        <f t="shared" si="14"/>
        <v>44217116</v>
      </c>
      <c r="W54" s="9">
        <f t="shared" si="15"/>
        <v>1955153347357456</v>
      </c>
      <c r="X54" s="9">
        <f t="shared" si="11"/>
        <v>8012141419200</v>
      </c>
      <c r="Y54" s="9">
        <f t="shared" si="12"/>
        <v>2.8530848942782305E+21</v>
      </c>
    </row>
    <row r="55" spans="1:25" ht="15.75" thickBot="1">
      <c r="A55" s="8">
        <v>43939</v>
      </c>
      <c r="B55" s="9">
        <v>2534</v>
      </c>
      <c r="C55" s="9">
        <v>116</v>
      </c>
      <c r="D55" s="9">
        <v>3</v>
      </c>
      <c r="E55" s="9">
        <v>48</v>
      </c>
      <c r="F55" s="9">
        <v>1273</v>
      </c>
      <c r="G55" s="9">
        <v>367</v>
      </c>
      <c r="H55" s="9">
        <v>894</v>
      </c>
      <c r="I55" s="9">
        <f t="shared" si="13"/>
        <v>7.4626865671641784E-2</v>
      </c>
      <c r="J55" s="9">
        <f t="shared" si="3"/>
        <v>0.1201885310290652</v>
      </c>
      <c r="K55" s="9">
        <f t="shared" si="4"/>
        <v>6.2843676355066776E-3</v>
      </c>
      <c r="L55" s="9">
        <f t="shared" si="22"/>
        <v>0.59006211180124224</v>
      </c>
      <c r="M55" s="9">
        <f t="shared" si="19"/>
        <v>14.483030781373325</v>
      </c>
      <c r="N55" s="9">
        <f t="shared" si="20"/>
        <v>35.280189423835836</v>
      </c>
      <c r="O55" s="16">
        <f t="shared" si="6"/>
        <v>50.236779794790841</v>
      </c>
      <c r="P55" s="9">
        <f t="shared" si="7"/>
        <v>61104</v>
      </c>
      <c r="Q55" s="9">
        <f t="shared" si="8"/>
        <v>1620529</v>
      </c>
      <c r="R55" s="9">
        <f t="shared" si="9"/>
        <v>3819</v>
      </c>
      <c r="S55" s="9">
        <f t="shared" si="10"/>
        <v>147668</v>
      </c>
      <c r="T55" s="9">
        <f t="shared" si="16"/>
        <v>65</v>
      </c>
      <c r="U55" s="9">
        <f t="shared" si="21"/>
        <v>82745</v>
      </c>
      <c r="V55" s="9">
        <f t="shared" si="14"/>
        <v>44216966</v>
      </c>
      <c r="W55" s="9">
        <f t="shared" si="15"/>
        <v>1955140082245156</v>
      </c>
      <c r="X55" s="9">
        <f t="shared" si="11"/>
        <v>6529430935288</v>
      </c>
      <c r="Y55" s="9">
        <f t="shared" si="12"/>
        <v>3.1683612023406602E+21</v>
      </c>
    </row>
    <row r="56" spans="1:25" ht="15.75" thickBot="1">
      <c r="A56" s="8">
        <v>43940</v>
      </c>
      <c r="B56" s="9">
        <v>2629</v>
      </c>
      <c r="C56" s="9">
        <v>95</v>
      </c>
      <c r="D56" s="9">
        <v>8</v>
      </c>
      <c r="E56" s="9">
        <v>153</v>
      </c>
      <c r="F56" s="9">
        <v>1207</v>
      </c>
      <c r="G56" s="9">
        <v>375</v>
      </c>
      <c r="H56" s="9">
        <v>1047</v>
      </c>
      <c r="I56" s="9">
        <f t="shared" si="13"/>
        <v>7.3736536868268435E-2</v>
      </c>
      <c r="J56" s="9">
        <f t="shared" si="3"/>
        <v>4.3082021541010769E-2</v>
      </c>
      <c r="K56" s="9">
        <f t="shared" si="4"/>
        <v>7.4565037282518639E-3</v>
      </c>
      <c r="L56" s="9">
        <f t="shared" si="22"/>
        <v>1.459016393442623</v>
      </c>
      <c r="M56" s="9">
        <f t="shared" si="19"/>
        <v>14.263978699125143</v>
      </c>
      <c r="N56" s="9">
        <f t="shared" si="20"/>
        <v>39.825028527957393</v>
      </c>
      <c r="O56" s="16">
        <f t="shared" si="6"/>
        <v>45.91099277291746</v>
      </c>
      <c r="P56" s="9">
        <f t="shared" si="7"/>
        <v>184671</v>
      </c>
      <c r="Q56" s="9">
        <f t="shared" si="8"/>
        <v>1456849</v>
      </c>
      <c r="R56" s="9">
        <f t="shared" si="9"/>
        <v>9656</v>
      </c>
      <c r="S56" s="9">
        <f t="shared" si="10"/>
        <v>114665</v>
      </c>
      <c r="T56" s="9">
        <f t="shared" si="16"/>
        <v>-66</v>
      </c>
      <c r="U56" s="9">
        <f t="shared" si="21"/>
        <v>-79662</v>
      </c>
      <c r="V56" s="9">
        <f t="shared" si="14"/>
        <v>44216850</v>
      </c>
      <c r="W56" s="9">
        <f t="shared" si="15"/>
        <v>1955129823922500</v>
      </c>
      <c r="X56" s="9">
        <f t="shared" si="11"/>
        <v>5070125105250</v>
      </c>
      <c r="Y56" s="9">
        <f t="shared" si="12"/>
        <v>2.8483289288516703E+21</v>
      </c>
    </row>
    <row r="57" spans="1:25" ht="15.75" thickBot="1">
      <c r="A57" s="8">
        <v>43941</v>
      </c>
      <c r="B57" s="9">
        <v>2718</v>
      </c>
      <c r="C57" s="9">
        <v>89</v>
      </c>
      <c r="D57" s="9">
        <v>9</v>
      </c>
      <c r="E57" s="9">
        <v>52</v>
      </c>
      <c r="F57" s="9">
        <v>1235</v>
      </c>
      <c r="G57" s="9">
        <v>384</v>
      </c>
      <c r="H57" s="9">
        <v>1099</v>
      </c>
      <c r="I57" s="9">
        <f t="shared" si="13"/>
        <v>7.5303643724696362E-2</v>
      </c>
      <c r="J57" s="9">
        <f t="shared" si="3"/>
        <v>4.2914979757085019E-2</v>
      </c>
      <c r="K57" s="9">
        <f t="shared" si="4"/>
        <v>6.4777327935222669E-3</v>
      </c>
      <c r="L57" s="9">
        <f t="shared" si="22"/>
        <v>1.5245901639344264</v>
      </c>
      <c r="M57" s="9">
        <f t="shared" si="19"/>
        <v>14.1280353200883</v>
      </c>
      <c r="N57" s="9">
        <f t="shared" si="20"/>
        <v>40.434142752023547</v>
      </c>
      <c r="O57" s="16">
        <f t="shared" si="6"/>
        <v>45.437821927888159</v>
      </c>
      <c r="P57" s="9">
        <f t="shared" si="7"/>
        <v>64220</v>
      </c>
      <c r="Q57" s="9">
        <f t="shared" si="8"/>
        <v>1525225</v>
      </c>
      <c r="R57" s="9">
        <f t="shared" si="9"/>
        <v>11115</v>
      </c>
      <c r="S57" s="9">
        <f t="shared" si="10"/>
        <v>109915</v>
      </c>
      <c r="T57" s="9">
        <f t="shared" si="16"/>
        <v>28</v>
      </c>
      <c r="U57" s="9">
        <f t="shared" si="21"/>
        <v>34580</v>
      </c>
      <c r="V57" s="9">
        <f t="shared" si="14"/>
        <v>44216755</v>
      </c>
      <c r="W57" s="9">
        <f t="shared" si="15"/>
        <v>1955121422730025</v>
      </c>
      <c r="X57" s="9">
        <f t="shared" si="11"/>
        <v>4860084625825</v>
      </c>
      <c r="Y57" s="9">
        <f t="shared" si="12"/>
        <v>2.9820000719834023E+21</v>
      </c>
    </row>
    <row r="58" spans="1:25" ht="15.75" thickBot="1">
      <c r="A58" s="8">
        <v>43942</v>
      </c>
      <c r="B58" s="9">
        <v>2811</v>
      </c>
      <c r="C58" s="9">
        <v>93</v>
      </c>
      <c r="D58" s="9">
        <v>8</v>
      </c>
      <c r="E58" s="9">
        <v>53</v>
      </c>
      <c r="F58" s="9">
        <v>1267</v>
      </c>
      <c r="G58" s="9">
        <v>392</v>
      </c>
      <c r="H58" s="9">
        <v>1152</v>
      </c>
      <c r="I58" s="9">
        <f t="shared" si="13"/>
        <v>7.8137332280978689E-2</v>
      </c>
      <c r="J58" s="9">
        <f t="shared" si="3"/>
        <v>4.1041831097079713E-2</v>
      </c>
      <c r="K58" s="9">
        <f t="shared" si="4"/>
        <v>7.8926598263614842E-3</v>
      </c>
      <c r="L58" s="9">
        <f t="shared" si="22"/>
        <v>1.5967741935483872</v>
      </c>
      <c r="M58" s="9">
        <f t="shared" si="19"/>
        <v>13.945215225898258</v>
      </c>
      <c r="N58" s="9">
        <f t="shared" si="20"/>
        <v>40.981856990394874</v>
      </c>
      <c r="O58" s="16">
        <f t="shared" si="6"/>
        <v>45.072927783706866</v>
      </c>
      <c r="P58" s="9">
        <f t="shared" si="7"/>
        <v>67151</v>
      </c>
      <c r="Q58" s="9">
        <f t="shared" si="8"/>
        <v>1605289</v>
      </c>
      <c r="R58" s="9">
        <f t="shared" si="9"/>
        <v>10136</v>
      </c>
      <c r="S58" s="9">
        <f t="shared" si="10"/>
        <v>117831</v>
      </c>
      <c r="T58" s="9">
        <f t="shared" si="16"/>
        <v>32</v>
      </c>
      <c r="U58" s="9">
        <f t="shared" si="21"/>
        <v>40544</v>
      </c>
      <c r="V58" s="9">
        <f t="shared" si="14"/>
        <v>44216666</v>
      </c>
      <c r="W58" s="9">
        <f t="shared" si="15"/>
        <v>1955113552155556</v>
      </c>
      <c r="X58" s="9">
        <f t="shared" si="11"/>
        <v>5210093971446</v>
      </c>
      <c r="Y58" s="9">
        <f t="shared" si="12"/>
        <v>3.1385222790262403E+21</v>
      </c>
    </row>
    <row r="59" spans="1:25" ht="15.75" thickBot="1">
      <c r="A59" s="8">
        <v>43943</v>
      </c>
      <c r="B59" s="9">
        <v>2910</v>
      </c>
      <c r="C59" s="9">
        <v>99</v>
      </c>
      <c r="D59" s="9">
        <v>10</v>
      </c>
      <c r="E59" s="9">
        <v>52</v>
      </c>
      <c r="F59" s="9">
        <v>1304</v>
      </c>
      <c r="G59" s="9">
        <v>402</v>
      </c>
      <c r="H59" s="9">
        <v>1204</v>
      </c>
      <c r="I59" s="9">
        <f t="shared" si="13"/>
        <v>7.4386503067484663E-2</v>
      </c>
      <c r="J59" s="9">
        <f t="shared" si="3"/>
        <v>0.11579754601226994</v>
      </c>
      <c r="K59" s="9">
        <f t="shared" si="4"/>
        <v>3.8343558282208589E-3</v>
      </c>
      <c r="L59" s="9">
        <f t="shared" si="22"/>
        <v>0.62179487179487181</v>
      </c>
      <c r="M59" s="9">
        <f t="shared" si="19"/>
        <v>13.814432989690722</v>
      </c>
      <c r="N59" s="9">
        <f t="shared" si="20"/>
        <v>41.37457044673539</v>
      </c>
      <c r="O59" s="16">
        <f t="shared" si="6"/>
        <v>44.810996563573887</v>
      </c>
      <c r="P59" s="9">
        <f t="shared" si="7"/>
        <v>67808</v>
      </c>
      <c r="Q59" s="9">
        <f t="shared" si="8"/>
        <v>1700416</v>
      </c>
      <c r="R59" s="9">
        <f t="shared" si="9"/>
        <v>13040</v>
      </c>
      <c r="S59" s="9">
        <f t="shared" si="10"/>
        <v>129096</v>
      </c>
      <c r="T59" s="9">
        <f t="shared" si="16"/>
        <v>37</v>
      </c>
      <c r="U59" s="9">
        <f t="shared" si="21"/>
        <v>48248</v>
      </c>
      <c r="V59" s="9">
        <f t="shared" si="14"/>
        <v>44216573</v>
      </c>
      <c r="W59" s="9">
        <f t="shared" si="15"/>
        <v>1955105327864329</v>
      </c>
      <c r="X59" s="9">
        <f t="shared" si="11"/>
        <v>5708182708008</v>
      </c>
      <c r="Y59" s="9">
        <f t="shared" si="12"/>
        <v>3.3244923811857511E+21</v>
      </c>
    </row>
    <row r="60" spans="1:25" ht="15.75" thickBot="1">
      <c r="A60" s="8">
        <v>43944</v>
      </c>
      <c r="B60" s="9">
        <v>3007</v>
      </c>
      <c r="C60" s="9">
        <v>97</v>
      </c>
      <c r="D60" s="9">
        <v>5</v>
      </c>
      <c r="E60" s="9">
        <v>151</v>
      </c>
      <c r="F60" s="9">
        <v>1245</v>
      </c>
      <c r="G60" s="9">
        <v>407</v>
      </c>
      <c r="H60" s="9">
        <v>1355</v>
      </c>
      <c r="I60" s="9">
        <f t="shared" si="13"/>
        <v>9.6385542168674704E-2</v>
      </c>
      <c r="J60" s="9">
        <f t="shared" si="3"/>
        <v>4.257028112449799E-2</v>
      </c>
      <c r="K60" s="9">
        <f t="shared" si="4"/>
        <v>6.4257028112449802E-3</v>
      </c>
      <c r="L60" s="9">
        <f t="shared" si="22"/>
        <v>1.9672131147540985</v>
      </c>
      <c r="M60" s="9">
        <f t="shared" si="19"/>
        <v>13.535084802128367</v>
      </c>
      <c r="N60" s="9">
        <f t="shared" si="20"/>
        <v>45.061523112736943</v>
      </c>
      <c r="O60" s="16">
        <f t="shared" si="6"/>
        <v>41.403392085134691</v>
      </c>
      <c r="P60" s="9">
        <f t="shared" si="7"/>
        <v>187995</v>
      </c>
      <c r="Q60" s="9">
        <f t="shared" si="8"/>
        <v>1550025</v>
      </c>
      <c r="R60" s="9">
        <f t="shared" si="9"/>
        <v>6225</v>
      </c>
      <c r="S60" s="9">
        <f t="shared" si="10"/>
        <v>120765</v>
      </c>
      <c r="T60" s="9">
        <f t="shared" si="16"/>
        <v>-59</v>
      </c>
      <c r="U60" s="9">
        <f t="shared" si="21"/>
        <v>-73455</v>
      </c>
      <c r="V60" s="9">
        <f t="shared" si="14"/>
        <v>44216474</v>
      </c>
      <c r="W60" s="9">
        <f t="shared" si="15"/>
        <v>1955096572992676</v>
      </c>
      <c r="X60" s="9">
        <f t="shared" si="11"/>
        <v>5339802482610</v>
      </c>
      <c r="Y60" s="9">
        <f t="shared" si="12"/>
        <v>3.0304485655529726E+21</v>
      </c>
    </row>
    <row r="61" spans="1:25" ht="15.75" thickBot="1">
      <c r="A61" s="8">
        <v>43945</v>
      </c>
      <c r="B61" s="9">
        <v>3127</v>
      </c>
      <c r="C61" s="9">
        <v>120</v>
      </c>
      <c r="D61" s="9">
        <v>8</v>
      </c>
      <c r="E61" s="9">
        <v>53</v>
      </c>
      <c r="F61" s="9">
        <v>1304</v>
      </c>
      <c r="G61" s="9">
        <v>415</v>
      </c>
      <c r="H61" s="9">
        <v>1408</v>
      </c>
      <c r="I61" s="9">
        <f t="shared" si="13"/>
        <v>9.8926380368098157E-2</v>
      </c>
      <c r="J61" s="9">
        <f t="shared" si="3"/>
        <v>5.4447852760736194E-2</v>
      </c>
      <c r="K61" s="9">
        <f t="shared" si="4"/>
        <v>3.0674846625766872E-3</v>
      </c>
      <c r="L61" s="9">
        <f t="shared" si="22"/>
        <v>1.72</v>
      </c>
      <c r="M61" s="9">
        <f t="shared" si="19"/>
        <v>13.271506236008953</v>
      </c>
      <c r="N61" s="9">
        <f t="shared" si="20"/>
        <v>45.027182603133994</v>
      </c>
      <c r="O61" s="16">
        <f t="shared" si="6"/>
        <v>41.701311160857053</v>
      </c>
      <c r="P61" s="9">
        <f t="shared" si="7"/>
        <v>69112</v>
      </c>
      <c r="Q61" s="9">
        <f t="shared" si="8"/>
        <v>1700416</v>
      </c>
      <c r="R61" s="9">
        <f t="shared" si="9"/>
        <v>10432</v>
      </c>
      <c r="S61" s="9">
        <f t="shared" si="10"/>
        <v>156480</v>
      </c>
      <c r="T61" s="9">
        <f t="shared" si="16"/>
        <v>59</v>
      </c>
      <c r="U61" s="9">
        <f t="shared" si="21"/>
        <v>76936</v>
      </c>
      <c r="V61" s="9">
        <f t="shared" si="14"/>
        <v>44216377</v>
      </c>
      <c r="W61" s="9">
        <f t="shared" si="15"/>
        <v>1955087995006129</v>
      </c>
      <c r="X61" s="9">
        <f t="shared" si="11"/>
        <v>6918978672960</v>
      </c>
      <c r="Y61" s="9">
        <f t="shared" si="12"/>
        <v>3.3244629081163416E+21</v>
      </c>
    </row>
    <row r="62" spans="1:25" ht="15.75" thickBot="1">
      <c r="A62" s="8">
        <v>43946</v>
      </c>
      <c r="B62" s="9">
        <v>3256</v>
      </c>
      <c r="C62" s="9">
        <v>129</v>
      </c>
      <c r="D62" s="9">
        <v>4</v>
      </c>
      <c r="E62" s="9">
        <v>71</v>
      </c>
      <c r="F62" s="9">
        <v>1358</v>
      </c>
      <c r="G62" s="9">
        <v>419</v>
      </c>
      <c r="H62" s="9">
        <v>1479</v>
      </c>
      <c r="I62" s="9">
        <f t="shared" si="13"/>
        <v>9.2783505154639179E-2</v>
      </c>
      <c r="J62" s="9">
        <f t="shared" si="3"/>
        <v>2.1354933726067747E-2</v>
      </c>
      <c r="K62" s="9">
        <f t="shared" si="4"/>
        <v>4.418262150220913E-3</v>
      </c>
      <c r="L62" s="9">
        <f t="shared" si="22"/>
        <v>3.6000000000000005</v>
      </c>
      <c r="M62" s="9">
        <f t="shared" si="19"/>
        <v>12.86855036855037</v>
      </c>
      <c r="N62" s="9">
        <f t="shared" si="20"/>
        <v>45.423832923832926</v>
      </c>
      <c r="O62" s="16">
        <f t="shared" si="6"/>
        <v>41.707616707616708</v>
      </c>
      <c r="P62" s="9">
        <f t="shared" si="7"/>
        <v>96418</v>
      </c>
      <c r="Q62" s="9">
        <f t="shared" si="8"/>
        <v>1844164</v>
      </c>
      <c r="R62" s="9">
        <f t="shared" si="9"/>
        <v>5432</v>
      </c>
      <c r="S62" s="9">
        <f t="shared" si="10"/>
        <v>175182</v>
      </c>
      <c r="T62" s="9">
        <f t="shared" si="16"/>
        <v>54</v>
      </c>
      <c r="U62" s="9">
        <f t="shared" si="21"/>
        <v>73332</v>
      </c>
      <c r="V62" s="9">
        <f t="shared" si="14"/>
        <v>44216257</v>
      </c>
      <c r="W62" s="9">
        <f t="shared" si="15"/>
        <v>1955077383090049</v>
      </c>
      <c r="X62" s="9">
        <f t="shared" si="11"/>
        <v>7745892333774</v>
      </c>
      <c r="Y62" s="9">
        <f t="shared" si="12"/>
        <v>3.6054833271088774E+21</v>
      </c>
    </row>
    <row r="63" spans="1:25" ht="15.75" thickBot="1">
      <c r="A63" s="8">
        <v>43947</v>
      </c>
      <c r="B63" s="9">
        <v>3382</v>
      </c>
      <c r="C63" s="9">
        <v>126</v>
      </c>
      <c r="D63" s="9">
        <v>6</v>
      </c>
      <c r="E63" s="9">
        <v>29</v>
      </c>
      <c r="F63" s="9">
        <v>1449</v>
      </c>
      <c r="G63" s="9">
        <v>425</v>
      </c>
      <c r="H63" s="9">
        <v>1508</v>
      </c>
      <c r="I63" s="9">
        <f t="shared" si="13"/>
        <v>9.3167701863354033E-2</v>
      </c>
      <c r="J63" s="9">
        <f t="shared" si="3"/>
        <v>3.450655624568668E-2</v>
      </c>
      <c r="K63" s="9">
        <f t="shared" si="4"/>
        <v>4.830917874396135E-3</v>
      </c>
      <c r="L63" s="9">
        <f t="shared" si="22"/>
        <v>2.3684210526315788</v>
      </c>
      <c r="M63" s="9">
        <f t="shared" si="19"/>
        <v>12.566528681253697</v>
      </c>
      <c r="N63" s="9">
        <f t="shared" si="20"/>
        <v>44.589000591366059</v>
      </c>
      <c r="O63" s="16">
        <f t="shared" si="6"/>
        <v>42.844470727380248</v>
      </c>
      <c r="P63" s="9">
        <f t="shared" si="7"/>
        <v>42021</v>
      </c>
      <c r="Q63" s="9">
        <f t="shared" si="8"/>
        <v>2099601</v>
      </c>
      <c r="R63" s="9">
        <f t="shared" si="9"/>
        <v>8694</v>
      </c>
      <c r="S63" s="9">
        <f t="shared" si="10"/>
        <v>182574</v>
      </c>
      <c r="T63" s="9">
        <f t="shared" si="16"/>
        <v>91</v>
      </c>
      <c r="U63" s="9">
        <f t="shared" si="21"/>
        <v>131859</v>
      </c>
      <c r="V63" s="9">
        <f t="shared" si="14"/>
        <v>44216128</v>
      </c>
      <c r="W63" s="9">
        <f t="shared" si="15"/>
        <v>1955065975312384</v>
      </c>
      <c r="X63" s="9">
        <f t="shared" si="11"/>
        <v>8072715353472</v>
      </c>
      <c r="Y63" s="9">
        <f t="shared" si="12"/>
        <v>4.1048584768318567E+21</v>
      </c>
    </row>
    <row r="64" spans="1:25" ht="15.75" thickBot="1">
      <c r="A64" s="8">
        <v>43948</v>
      </c>
      <c r="B64" s="9">
        <v>3517</v>
      </c>
      <c r="C64" s="9">
        <v>135</v>
      </c>
      <c r="D64" s="9">
        <v>7</v>
      </c>
      <c r="E64" s="9">
        <v>50</v>
      </c>
      <c r="F64" s="9">
        <v>1527</v>
      </c>
      <c r="G64" s="12">
        <v>432</v>
      </c>
      <c r="H64" s="9">
        <v>1558</v>
      </c>
      <c r="I64" s="9">
        <f t="shared" si="13"/>
        <v>8.6444007858546168E-2</v>
      </c>
      <c r="J64" s="9">
        <f t="shared" si="3"/>
        <v>6.0903732809430254E-2</v>
      </c>
      <c r="K64" s="9">
        <f t="shared" si="4"/>
        <v>3.2743942370661427E-3</v>
      </c>
      <c r="L64" s="9">
        <f t="shared" si="22"/>
        <v>1.3469387755102042</v>
      </c>
      <c r="M64" s="9">
        <f t="shared" si="19"/>
        <v>12.283195905601364</v>
      </c>
      <c r="N64" s="9">
        <f t="shared" si="20"/>
        <v>44.29911856696048</v>
      </c>
      <c r="O64" s="16">
        <f t="shared" si="6"/>
        <v>43.417685527438159</v>
      </c>
      <c r="P64" s="9">
        <f t="shared" si="7"/>
        <v>76350</v>
      </c>
      <c r="Q64" s="9">
        <f t="shared" si="8"/>
        <v>2331729</v>
      </c>
      <c r="R64" s="9">
        <f t="shared" si="9"/>
        <v>10689</v>
      </c>
      <c r="S64" s="9">
        <f t="shared" si="10"/>
        <v>206145</v>
      </c>
      <c r="T64" s="9">
        <f t="shared" si="16"/>
        <v>78</v>
      </c>
      <c r="U64" s="9">
        <f t="shared" si="21"/>
        <v>119106</v>
      </c>
      <c r="V64" s="9">
        <f t="shared" si="14"/>
        <v>44216002</v>
      </c>
      <c r="W64" s="9">
        <f t="shared" si="15"/>
        <v>1955054832864004</v>
      </c>
      <c r="X64" s="9">
        <f t="shared" si="11"/>
        <v>9114907732290</v>
      </c>
      <c r="Y64" s="9">
        <f t="shared" si="12"/>
        <v>4.5586580503791513E+21</v>
      </c>
    </row>
    <row r="65" spans="1:25" ht="15.75" thickBot="1">
      <c r="A65" s="8">
        <v>43949</v>
      </c>
      <c r="B65" s="9">
        <v>3649</v>
      </c>
      <c r="C65" s="9">
        <v>132</v>
      </c>
      <c r="D65" s="9">
        <v>5</v>
      </c>
      <c r="E65" s="9">
        <v>93</v>
      </c>
      <c r="F65" s="9">
        <v>1561</v>
      </c>
      <c r="G65" s="12">
        <v>437</v>
      </c>
      <c r="H65" s="9">
        <v>1651</v>
      </c>
      <c r="I65" s="9">
        <f t="shared" si="13"/>
        <v>0.12748238308776424</v>
      </c>
      <c r="J65" s="9">
        <f t="shared" si="3"/>
        <v>3.2671364509929531E-2</v>
      </c>
      <c r="K65" s="9">
        <f t="shared" si="4"/>
        <v>4.4843049327354259E-3</v>
      </c>
      <c r="L65" s="9">
        <f t="shared" si="22"/>
        <v>3.4310344827586206</v>
      </c>
      <c r="M65" s="9">
        <f t="shared" si="19"/>
        <v>11.975883803781857</v>
      </c>
      <c r="N65" s="9">
        <f t="shared" si="20"/>
        <v>45.245272677445875</v>
      </c>
      <c r="O65" s="16">
        <f t="shared" si="6"/>
        <v>42.778843518772263</v>
      </c>
      <c r="P65" s="9">
        <f t="shared" si="7"/>
        <v>145173</v>
      </c>
      <c r="Q65" s="9">
        <f t="shared" si="8"/>
        <v>2436721</v>
      </c>
      <c r="R65" s="9">
        <f t="shared" si="9"/>
        <v>7805</v>
      </c>
      <c r="S65" s="9">
        <f t="shared" si="10"/>
        <v>206052</v>
      </c>
      <c r="T65" s="9">
        <f t="shared" si="16"/>
        <v>34</v>
      </c>
      <c r="U65" s="9">
        <f t="shared" si="21"/>
        <v>53074</v>
      </c>
      <c r="V65" s="9">
        <f t="shared" si="14"/>
        <v>44215867</v>
      </c>
      <c r="W65" s="9">
        <f t="shared" si="15"/>
        <v>1955042894561689</v>
      </c>
      <c r="X65" s="9">
        <f t="shared" si="11"/>
        <v>9110767827084</v>
      </c>
      <c r="Y65" s="9">
        <f t="shared" si="12"/>
        <v>4.7638940770792532E+21</v>
      </c>
    </row>
    <row r="66" spans="1:25" ht="15.75" thickBot="1">
      <c r="A66" s="8">
        <v>43950</v>
      </c>
      <c r="B66" s="9">
        <v>3848</v>
      </c>
      <c r="C66" s="9">
        <v>199</v>
      </c>
      <c r="D66" s="9">
        <v>7</v>
      </c>
      <c r="E66" s="9">
        <v>51</v>
      </c>
      <c r="F66" s="9">
        <v>1702</v>
      </c>
      <c r="G66" s="12">
        <v>444</v>
      </c>
      <c r="H66" s="9">
        <v>1702</v>
      </c>
      <c r="I66" s="9">
        <f t="shared" si="13"/>
        <v>9.2831962397179793E-2</v>
      </c>
      <c r="J66" s="9">
        <f t="shared" si="3"/>
        <v>4.5240893066980023E-2</v>
      </c>
      <c r="K66" s="9">
        <f t="shared" si="4"/>
        <v>3.5252643948296123E-3</v>
      </c>
      <c r="L66" s="9">
        <f t="shared" si="22"/>
        <v>1.9036144578313254</v>
      </c>
      <c r="M66" s="9">
        <f t="shared" ref="M66:M97" si="23">100*(G66/B66)</f>
        <v>11.538461538461538</v>
      </c>
      <c r="N66" s="9">
        <f t="shared" ref="N66:N97" si="24">100*(H66/B66)</f>
        <v>44.230769230769226</v>
      </c>
      <c r="O66" s="16">
        <f t="shared" si="6"/>
        <v>44.230769230769226</v>
      </c>
      <c r="P66" s="9">
        <f t="shared" si="7"/>
        <v>86802</v>
      </c>
      <c r="Q66" s="9">
        <f t="shared" si="8"/>
        <v>2896804</v>
      </c>
      <c r="R66" s="9">
        <f t="shared" si="9"/>
        <v>11914</v>
      </c>
      <c r="S66" s="9">
        <f t="shared" si="10"/>
        <v>338698</v>
      </c>
      <c r="T66" s="9">
        <f t="shared" si="16"/>
        <v>141</v>
      </c>
      <c r="U66" s="9">
        <f t="shared" ref="U66:U97" si="25">F66*T66</f>
        <v>239982</v>
      </c>
      <c r="V66" s="9">
        <f t="shared" si="14"/>
        <v>44215735</v>
      </c>
      <c r="W66" s="9">
        <f t="shared" si="15"/>
        <v>1955031221590225</v>
      </c>
      <c r="X66" s="9">
        <f t="shared" si="11"/>
        <v>14975781013030</v>
      </c>
      <c r="Y66" s="9">
        <f t="shared" si="12"/>
        <v>5.6633422628274506E+21</v>
      </c>
    </row>
    <row r="67" spans="1:25" ht="15.75" thickBot="1">
      <c r="A67" s="8">
        <v>43951</v>
      </c>
      <c r="B67" s="13">
        <v>4006</v>
      </c>
      <c r="C67" s="9">
        <v>158</v>
      </c>
      <c r="D67" s="9">
        <v>6</v>
      </c>
      <c r="E67" s="9">
        <v>77</v>
      </c>
      <c r="F67" s="9">
        <v>1777</v>
      </c>
      <c r="G67" s="9">
        <v>450</v>
      </c>
      <c r="H67" s="9">
        <v>1779</v>
      </c>
      <c r="I67" s="9">
        <f t="shared" si="13"/>
        <v>8.3286437816544739E-2</v>
      </c>
      <c r="J67" s="9">
        <f t="shared" ref="J67:J130" si="26">E68/F67</f>
        <v>2.3635340461451885E-2</v>
      </c>
      <c r="K67" s="9">
        <f t="shared" ref="K67:K130" si="27">D68/F67</f>
        <v>1.6882386043894203E-3</v>
      </c>
      <c r="L67" s="9">
        <f t="shared" si="22"/>
        <v>3.2888888888888892</v>
      </c>
      <c r="M67" s="9">
        <f t="shared" si="23"/>
        <v>11.233150274588118</v>
      </c>
      <c r="N67" s="9">
        <f t="shared" si="24"/>
        <v>44.40838741887169</v>
      </c>
      <c r="O67" s="16">
        <f t="shared" ref="O67:O130" si="28">100*(F67/B67)</f>
        <v>44.35846230654019</v>
      </c>
      <c r="P67" s="9">
        <f t="shared" ref="P67:P130" si="29">F67*E67</f>
        <v>136829</v>
      </c>
      <c r="Q67" s="9">
        <f t="shared" ref="Q67:Q130" si="30">F67*F67</f>
        <v>3157729</v>
      </c>
      <c r="R67" s="9">
        <f t="shared" ref="R67:R130" si="31">F67*D67</f>
        <v>10662</v>
      </c>
      <c r="S67" s="9">
        <f t="shared" ref="S67:S130" si="32">C67*F67</f>
        <v>280766</v>
      </c>
      <c r="T67" s="9">
        <f t="shared" si="16"/>
        <v>75</v>
      </c>
      <c r="U67" s="9">
        <f t="shared" si="25"/>
        <v>133275</v>
      </c>
      <c r="V67" s="9">
        <f t="shared" si="14"/>
        <v>44215536</v>
      </c>
      <c r="W67" s="9">
        <f t="shared" si="15"/>
        <v>1955013623767296</v>
      </c>
      <c r="X67" s="9">
        <f t="shared" ref="X67:X130" si="33">V67*S67</f>
        <v>12414219180576</v>
      </c>
      <c r="Y67" s="9">
        <f t="shared" ref="Y67:Y130" si="34">W67*Q67</f>
        <v>6.1734032151650794E+21</v>
      </c>
    </row>
    <row r="68" spans="1:25" ht="15.75" thickBot="1">
      <c r="A68" s="8">
        <v>43952</v>
      </c>
      <c r="B68" s="13">
        <v>4154</v>
      </c>
      <c r="C68" s="9">
        <v>148</v>
      </c>
      <c r="D68" s="9">
        <v>3</v>
      </c>
      <c r="E68" s="9">
        <v>42</v>
      </c>
      <c r="F68" s="9">
        <v>1880</v>
      </c>
      <c r="G68" s="9">
        <v>453</v>
      </c>
      <c r="H68" s="9">
        <v>1821</v>
      </c>
      <c r="I68" s="9">
        <f t="shared" ref="I68:I131" si="35">C69/F68</f>
        <v>7.4999999999999997E-2</v>
      </c>
      <c r="J68" s="9">
        <f t="shared" si="26"/>
        <v>2.7127659574468086E-2</v>
      </c>
      <c r="K68" s="9">
        <f t="shared" si="27"/>
        <v>3.1914893617021275E-3</v>
      </c>
      <c r="L68" s="9">
        <f t="shared" ref="L68:L198" si="36">I68/(J68+K68)</f>
        <v>2.4736842105263155</v>
      </c>
      <c r="M68" s="9">
        <f t="shared" si="23"/>
        <v>10.90515166104959</v>
      </c>
      <c r="N68" s="9">
        <f t="shared" si="24"/>
        <v>43.837265286470874</v>
      </c>
      <c r="O68" s="16">
        <f t="shared" si="28"/>
        <v>45.257583052479539</v>
      </c>
      <c r="P68" s="9">
        <f t="shared" si="29"/>
        <v>78960</v>
      </c>
      <c r="Q68" s="9">
        <f t="shared" si="30"/>
        <v>3534400</v>
      </c>
      <c r="R68" s="9">
        <f t="shared" si="31"/>
        <v>5640</v>
      </c>
      <c r="S68" s="9">
        <f t="shared" si="32"/>
        <v>278240</v>
      </c>
      <c r="T68" s="9">
        <f t="shared" si="16"/>
        <v>103</v>
      </c>
      <c r="U68" s="9">
        <f t="shared" si="25"/>
        <v>193640</v>
      </c>
      <c r="V68" s="9">
        <f t="shared" ref="V68:V131" si="37">V67-C67</f>
        <v>44215378</v>
      </c>
      <c r="W68" s="9">
        <f t="shared" ref="W68:W131" si="38">V68*V68</f>
        <v>1954999651682884</v>
      </c>
      <c r="X68" s="9">
        <f t="shared" si="33"/>
        <v>12302486774720</v>
      </c>
      <c r="Y68" s="9">
        <f t="shared" si="34"/>
        <v>6.9097507689079851E+21</v>
      </c>
    </row>
    <row r="69" spans="1:25" ht="15.75" thickBot="1">
      <c r="A69" s="8">
        <v>43953</v>
      </c>
      <c r="B69" s="14">
        <v>4295</v>
      </c>
      <c r="C69" s="9">
        <v>141</v>
      </c>
      <c r="D69" s="9">
        <v>6</v>
      </c>
      <c r="E69" s="9">
        <v>51</v>
      </c>
      <c r="F69" s="9">
        <v>1964</v>
      </c>
      <c r="G69" s="9">
        <v>459</v>
      </c>
      <c r="H69" s="9">
        <v>1872</v>
      </c>
      <c r="I69" s="9">
        <f t="shared" si="35"/>
        <v>9.1140529531568232E-2</v>
      </c>
      <c r="J69" s="9">
        <f t="shared" si="26"/>
        <v>3.2586558044806514E-2</v>
      </c>
      <c r="K69" s="9">
        <f t="shared" si="27"/>
        <v>2.0366598778004071E-3</v>
      </c>
      <c r="L69" s="9">
        <f t="shared" si="36"/>
        <v>2.632352941176471</v>
      </c>
      <c r="M69" s="9">
        <f t="shared" si="23"/>
        <v>10.686845168800932</v>
      </c>
      <c r="N69" s="9">
        <f t="shared" si="24"/>
        <v>43.585564610011637</v>
      </c>
      <c r="O69" s="16">
        <f t="shared" si="28"/>
        <v>45.727590221187427</v>
      </c>
      <c r="P69" s="9">
        <f t="shared" si="29"/>
        <v>100164</v>
      </c>
      <c r="Q69" s="9">
        <f t="shared" si="30"/>
        <v>3857296</v>
      </c>
      <c r="R69" s="9">
        <f t="shared" si="31"/>
        <v>11784</v>
      </c>
      <c r="S69" s="9">
        <f t="shared" si="32"/>
        <v>276924</v>
      </c>
      <c r="T69" s="9">
        <f t="shared" ref="T69:T132" si="39">F69-F68</f>
        <v>84</v>
      </c>
      <c r="U69" s="9">
        <f t="shared" si="25"/>
        <v>164976</v>
      </c>
      <c r="V69" s="9">
        <f t="shared" si="37"/>
        <v>44215230</v>
      </c>
      <c r="W69" s="9">
        <f t="shared" si="38"/>
        <v>1954986563952900</v>
      </c>
      <c r="X69" s="9">
        <f t="shared" si="33"/>
        <v>12244258352520</v>
      </c>
      <c r="Y69" s="9">
        <f t="shared" si="34"/>
        <v>7.5409618531892656E+21</v>
      </c>
    </row>
    <row r="70" spans="1:25" ht="15.75" thickBot="1">
      <c r="A70" s="8">
        <v>43954</v>
      </c>
      <c r="B70" s="14">
        <v>4474</v>
      </c>
      <c r="C70" s="9">
        <v>179</v>
      </c>
      <c r="D70" s="9">
        <v>4</v>
      </c>
      <c r="E70" s="9">
        <v>64</v>
      </c>
      <c r="F70" s="9">
        <v>2075</v>
      </c>
      <c r="G70" s="9">
        <v>463</v>
      </c>
      <c r="H70" s="9">
        <v>1936</v>
      </c>
      <c r="I70" s="9">
        <f t="shared" si="35"/>
        <v>8.3855421686746992E-2</v>
      </c>
      <c r="J70" s="9">
        <f t="shared" si="26"/>
        <v>2.9879518072289158E-2</v>
      </c>
      <c r="K70" s="9">
        <f t="shared" si="27"/>
        <v>9.6385542168674694E-4</v>
      </c>
      <c r="L70" s="9">
        <f t="shared" si="36"/>
        <v>2.71875</v>
      </c>
      <c r="M70" s="9">
        <f t="shared" si="23"/>
        <v>10.348681269557442</v>
      </c>
      <c r="N70" s="9">
        <f t="shared" si="24"/>
        <v>43.272239606616004</v>
      </c>
      <c r="O70" s="16">
        <f t="shared" si="28"/>
        <v>46.379079123826557</v>
      </c>
      <c r="P70" s="9">
        <f t="shared" si="29"/>
        <v>132800</v>
      </c>
      <c r="Q70" s="9">
        <f t="shared" si="30"/>
        <v>4305625</v>
      </c>
      <c r="R70" s="9">
        <f t="shared" si="31"/>
        <v>8300</v>
      </c>
      <c r="S70" s="9">
        <f t="shared" si="32"/>
        <v>371425</v>
      </c>
      <c r="T70" s="9">
        <f t="shared" si="39"/>
        <v>111</v>
      </c>
      <c r="U70" s="9">
        <f t="shared" si="25"/>
        <v>230325</v>
      </c>
      <c r="V70" s="9">
        <f t="shared" si="37"/>
        <v>44215089</v>
      </c>
      <c r="W70" s="9">
        <f t="shared" si="38"/>
        <v>1954974095277921</v>
      </c>
      <c r="X70" s="9">
        <f t="shared" si="33"/>
        <v>16422589431825</v>
      </c>
      <c r="Y70" s="9">
        <f t="shared" si="34"/>
        <v>8.4173853389809988E+21</v>
      </c>
    </row>
    <row r="71" spans="1:25" ht="15.75" thickBot="1">
      <c r="A71" s="8">
        <v>43955</v>
      </c>
      <c r="B71" s="14">
        <v>4648</v>
      </c>
      <c r="C71" s="9">
        <v>174</v>
      </c>
      <c r="D71" s="9">
        <v>2</v>
      </c>
      <c r="E71" s="9">
        <v>62</v>
      </c>
      <c r="F71" s="9">
        <v>2185</v>
      </c>
      <c r="G71" s="9">
        <v>465</v>
      </c>
      <c r="H71" s="9">
        <v>1998</v>
      </c>
      <c r="I71" s="9">
        <f t="shared" si="35"/>
        <v>8.6956521739130432E-2</v>
      </c>
      <c r="J71" s="9">
        <f t="shared" si="26"/>
        <v>3.1578947368421054E-2</v>
      </c>
      <c r="K71" s="9">
        <f t="shared" si="27"/>
        <v>2.2883295194508009E-3</v>
      </c>
      <c r="L71" s="9">
        <f t="shared" si="36"/>
        <v>2.5675675675675675</v>
      </c>
      <c r="M71" s="9">
        <f t="shared" si="23"/>
        <v>10.004302925989673</v>
      </c>
      <c r="N71" s="9">
        <f t="shared" si="24"/>
        <v>42.986230636833042</v>
      </c>
      <c r="O71" s="16">
        <f t="shared" si="28"/>
        <v>47.009466437177281</v>
      </c>
      <c r="P71" s="9">
        <f t="shared" si="29"/>
        <v>135470</v>
      </c>
      <c r="Q71" s="9">
        <f t="shared" si="30"/>
        <v>4774225</v>
      </c>
      <c r="R71" s="9">
        <f t="shared" si="31"/>
        <v>4370</v>
      </c>
      <c r="S71" s="9">
        <f t="shared" si="32"/>
        <v>380190</v>
      </c>
      <c r="T71" s="9">
        <f t="shared" si="39"/>
        <v>110</v>
      </c>
      <c r="U71" s="9">
        <f t="shared" si="25"/>
        <v>240350</v>
      </c>
      <c r="V71" s="9">
        <f t="shared" si="37"/>
        <v>44214910</v>
      </c>
      <c r="W71" s="9">
        <f t="shared" si="38"/>
        <v>1954958266308100</v>
      </c>
      <c r="X71" s="9">
        <f t="shared" si="33"/>
        <v>16810066632900</v>
      </c>
      <c r="Y71" s="9">
        <f t="shared" si="34"/>
        <v>9.333410628964789E+21</v>
      </c>
    </row>
    <row r="72" spans="1:25" ht="15.75" thickBot="1">
      <c r="A72" s="8">
        <v>43956</v>
      </c>
      <c r="B72" s="14">
        <v>4838</v>
      </c>
      <c r="C72" s="9">
        <v>190</v>
      </c>
      <c r="D72" s="9">
        <v>5</v>
      </c>
      <c r="E72" s="9">
        <v>69</v>
      </c>
      <c r="F72" s="9">
        <v>2301</v>
      </c>
      <c r="G72" s="9">
        <v>470</v>
      </c>
      <c r="H72" s="9">
        <v>2067</v>
      </c>
      <c r="I72" s="9">
        <f t="shared" si="35"/>
        <v>6.9100391134289438E-2</v>
      </c>
      <c r="J72" s="9">
        <f t="shared" si="26"/>
        <v>5.6497175141242938E-2</v>
      </c>
      <c r="K72" s="9">
        <f t="shared" si="27"/>
        <v>2.6075619295958278E-3</v>
      </c>
      <c r="L72" s="9">
        <f t="shared" si="36"/>
        <v>1.1691176470588236</v>
      </c>
      <c r="M72" s="9">
        <f t="shared" si="23"/>
        <v>9.7147581645307977</v>
      </c>
      <c r="N72" s="9">
        <f t="shared" si="24"/>
        <v>42.724266225713102</v>
      </c>
      <c r="O72" s="16">
        <f t="shared" si="28"/>
        <v>47.560975609756099</v>
      </c>
      <c r="P72" s="9">
        <f t="shared" si="29"/>
        <v>158769</v>
      </c>
      <c r="Q72" s="9">
        <f t="shared" si="30"/>
        <v>5294601</v>
      </c>
      <c r="R72" s="9">
        <f t="shared" si="31"/>
        <v>11505</v>
      </c>
      <c r="S72" s="9">
        <f t="shared" si="32"/>
        <v>437190</v>
      </c>
      <c r="T72" s="9">
        <f t="shared" si="39"/>
        <v>116</v>
      </c>
      <c r="U72" s="9">
        <f t="shared" si="25"/>
        <v>266916</v>
      </c>
      <c r="V72" s="9">
        <f t="shared" si="37"/>
        <v>44214736</v>
      </c>
      <c r="W72" s="9">
        <f t="shared" si="38"/>
        <v>1954942879549696</v>
      </c>
      <c r="X72" s="9">
        <f t="shared" si="33"/>
        <v>19330240431840</v>
      </c>
      <c r="Y72" s="9">
        <f t="shared" si="34"/>
        <v>1.03506425250067E+22</v>
      </c>
    </row>
    <row r="73" spans="1:25" ht="15.75" thickBot="1">
      <c r="A73" s="8">
        <v>43957</v>
      </c>
      <c r="B73" s="14">
        <v>4997</v>
      </c>
      <c r="C73" s="9">
        <v>159</v>
      </c>
      <c r="D73" s="9">
        <v>6</v>
      </c>
      <c r="E73" s="9">
        <v>130</v>
      </c>
      <c r="F73" s="9">
        <v>2324</v>
      </c>
      <c r="G73" s="9">
        <v>476</v>
      </c>
      <c r="H73" s="9">
        <v>2197</v>
      </c>
      <c r="I73" s="9">
        <f t="shared" si="35"/>
        <v>7.9604130808950083E-2</v>
      </c>
      <c r="J73" s="9">
        <f t="shared" si="26"/>
        <v>5.4216867469879519E-2</v>
      </c>
      <c r="K73" s="9">
        <f t="shared" si="27"/>
        <v>3.0120481927710845E-3</v>
      </c>
      <c r="L73" s="9">
        <f t="shared" si="36"/>
        <v>1.3909774436090223</v>
      </c>
      <c r="M73" s="9">
        <f t="shared" si="23"/>
        <v>9.5257154292575539</v>
      </c>
      <c r="N73" s="9">
        <f t="shared" si="24"/>
        <v>43.966379827896738</v>
      </c>
      <c r="O73" s="16">
        <f t="shared" si="28"/>
        <v>46.50790474284571</v>
      </c>
      <c r="P73" s="9">
        <f t="shared" si="29"/>
        <v>302120</v>
      </c>
      <c r="Q73" s="9">
        <f t="shared" si="30"/>
        <v>5400976</v>
      </c>
      <c r="R73" s="9">
        <f t="shared" si="31"/>
        <v>13944</v>
      </c>
      <c r="S73" s="9">
        <f t="shared" si="32"/>
        <v>369516</v>
      </c>
      <c r="T73" s="9">
        <f t="shared" si="39"/>
        <v>23</v>
      </c>
      <c r="U73" s="9">
        <f t="shared" si="25"/>
        <v>53452</v>
      </c>
      <c r="V73" s="9">
        <f t="shared" si="37"/>
        <v>44214546</v>
      </c>
      <c r="W73" s="9">
        <f t="shared" si="38"/>
        <v>1954926077986116</v>
      </c>
      <c r="X73" s="9">
        <f t="shared" si="33"/>
        <v>16337982179736</v>
      </c>
      <c r="Y73" s="9">
        <f t="shared" si="34"/>
        <v>1.0558508828977141E+22</v>
      </c>
    </row>
    <row r="74" spans="1:25" ht="15.75" thickBot="1">
      <c r="A74" s="8">
        <v>43958</v>
      </c>
      <c r="B74" s="14">
        <v>5182</v>
      </c>
      <c r="C74" s="9">
        <v>185</v>
      </c>
      <c r="D74" s="9">
        <v>7</v>
      </c>
      <c r="E74" s="9">
        <v>126</v>
      </c>
      <c r="F74" s="11">
        <v>2376</v>
      </c>
      <c r="G74" s="9">
        <v>483</v>
      </c>
      <c r="H74" s="9">
        <v>2323</v>
      </c>
      <c r="I74" s="9">
        <f t="shared" si="35"/>
        <v>7.8703703703703706E-2</v>
      </c>
      <c r="J74" s="9">
        <f t="shared" si="26"/>
        <v>6.0606060606060608E-2</v>
      </c>
      <c r="K74" s="9">
        <f t="shared" si="27"/>
        <v>2.1043771043771043E-3</v>
      </c>
      <c r="L74" s="9">
        <f t="shared" si="36"/>
        <v>1.2550335570469797</v>
      </c>
      <c r="M74" s="9">
        <f t="shared" si="23"/>
        <v>9.32072558857584</v>
      </c>
      <c r="N74" s="9">
        <f t="shared" si="24"/>
        <v>44.828251640293324</v>
      </c>
      <c r="O74" s="16">
        <f t="shared" si="28"/>
        <v>45.851022771130836</v>
      </c>
      <c r="P74" s="9">
        <f t="shared" si="29"/>
        <v>299376</v>
      </c>
      <c r="Q74" s="9">
        <f t="shared" si="30"/>
        <v>5645376</v>
      </c>
      <c r="R74" s="9">
        <f t="shared" si="31"/>
        <v>16632</v>
      </c>
      <c r="S74" s="9">
        <f t="shared" si="32"/>
        <v>439560</v>
      </c>
      <c r="T74" s="9">
        <f t="shared" si="39"/>
        <v>52</v>
      </c>
      <c r="U74" s="9">
        <f t="shared" si="25"/>
        <v>123552</v>
      </c>
      <c r="V74" s="9">
        <f t="shared" si="37"/>
        <v>44214387</v>
      </c>
      <c r="W74" s="9">
        <f t="shared" si="38"/>
        <v>1954912017785769</v>
      </c>
      <c r="X74" s="9">
        <f t="shared" si="33"/>
        <v>19434875949720</v>
      </c>
      <c r="Y74" s="9">
        <f t="shared" si="34"/>
        <v>1.1036213387319354E+22</v>
      </c>
    </row>
    <row r="75" spans="1:25" ht="15.75" thickBot="1">
      <c r="A75" s="8">
        <v>43959</v>
      </c>
      <c r="B75" s="14">
        <v>5369</v>
      </c>
      <c r="C75" s="9">
        <v>187</v>
      </c>
      <c r="D75" s="9">
        <v>5</v>
      </c>
      <c r="E75" s="9">
        <v>144</v>
      </c>
      <c r="F75" s="9">
        <v>2414</v>
      </c>
      <c r="G75" s="9">
        <v>488</v>
      </c>
      <c r="H75" s="9">
        <v>2467</v>
      </c>
      <c r="I75" s="9">
        <f t="shared" si="35"/>
        <v>7.8293289146644574E-2</v>
      </c>
      <c r="J75" s="9">
        <f t="shared" si="26"/>
        <v>3.2725766362883178E-2</v>
      </c>
      <c r="K75" s="9">
        <f t="shared" si="27"/>
        <v>2.4855012427506215E-3</v>
      </c>
      <c r="L75" s="9">
        <f t="shared" si="36"/>
        <v>2.2235294117647064</v>
      </c>
      <c r="M75" s="9">
        <f t="shared" si="23"/>
        <v>9.0892158688768863</v>
      </c>
      <c r="N75" s="9">
        <f t="shared" si="24"/>
        <v>45.948966287949339</v>
      </c>
      <c r="O75" s="16">
        <f t="shared" si="28"/>
        <v>44.961817843173776</v>
      </c>
      <c r="P75" s="9">
        <f t="shared" si="29"/>
        <v>347616</v>
      </c>
      <c r="Q75" s="9">
        <f t="shared" si="30"/>
        <v>5827396</v>
      </c>
      <c r="R75" s="9">
        <f t="shared" si="31"/>
        <v>12070</v>
      </c>
      <c r="S75" s="9">
        <f t="shared" si="32"/>
        <v>451418</v>
      </c>
      <c r="T75" s="9">
        <f t="shared" si="39"/>
        <v>38</v>
      </c>
      <c r="U75" s="9">
        <f t="shared" si="25"/>
        <v>91732</v>
      </c>
      <c r="V75" s="9">
        <f t="shared" si="37"/>
        <v>44214202</v>
      </c>
      <c r="W75" s="9">
        <f t="shared" si="38"/>
        <v>1954895658496804</v>
      </c>
      <c r="X75" s="9">
        <f t="shared" si="33"/>
        <v>19959086638436</v>
      </c>
      <c r="Y75" s="9">
        <f t="shared" si="34"/>
        <v>1.1391951140741641E+22</v>
      </c>
    </row>
    <row r="76" spans="1:25" ht="15.75" thickBot="1">
      <c r="A76" s="8">
        <v>43960</v>
      </c>
      <c r="B76" s="14">
        <v>5558</v>
      </c>
      <c r="C76" s="9">
        <v>189</v>
      </c>
      <c r="D76" s="9">
        <v>6</v>
      </c>
      <c r="E76" s="9">
        <v>79</v>
      </c>
      <c r="F76" s="9">
        <v>2518</v>
      </c>
      <c r="G76" s="9">
        <v>494</v>
      </c>
      <c r="H76" s="9">
        <v>2546</v>
      </c>
      <c r="I76" s="9">
        <f t="shared" si="35"/>
        <v>6.5528196981731526E-2</v>
      </c>
      <c r="J76" s="9">
        <f t="shared" si="26"/>
        <v>5.2422557585385228E-2</v>
      </c>
      <c r="K76" s="9">
        <f t="shared" si="27"/>
        <v>3.177124702144559E-3</v>
      </c>
      <c r="L76" s="9">
        <f t="shared" si="36"/>
        <v>1.1785714285714284</v>
      </c>
      <c r="M76" s="9">
        <f t="shared" si="23"/>
        <v>8.888089240734077</v>
      </c>
      <c r="N76" s="9">
        <f t="shared" si="24"/>
        <v>45.807844548398705</v>
      </c>
      <c r="O76" s="16">
        <f t="shared" si="28"/>
        <v>45.304066210867219</v>
      </c>
      <c r="P76" s="9">
        <f t="shared" si="29"/>
        <v>198922</v>
      </c>
      <c r="Q76" s="9">
        <f t="shared" si="30"/>
        <v>6340324</v>
      </c>
      <c r="R76" s="9">
        <f t="shared" si="31"/>
        <v>15108</v>
      </c>
      <c r="S76" s="9">
        <f t="shared" si="32"/>
        <v>475902</v>
      </c>
      <c r="T76" s="9">
        <f t="shared" si="39"/>
        <v>104</v>
      </c>
      <c r="U76" s="9">
        <f t="shared" si="25"/>
        <v>261872</v>
      </c>
      <c r="V76" s="9">
        <f t="shared" si="37"/>
        <v>44214015</v>
      </c>
      <c r="W76" s="9">
        <f t="shared" si="38"/>
        <v>1954879122420225</v>
      </c>
      <c r="X76" s="9">
        <f t="shared" si="33"/>
        <v>21041538166530</v>
      </c>
      <c r="Y76" s="9">
        <f t="shared" si="34"/>
        <v>1.239456701697989E+22</v>
      </c>
    </row>
    <row r="77" spans="1:25" ht="15.75" thickBot="1">
      <c r="A77" s="8">
        <v>43961</v>
      </c>
      <c r="B77" s="14">
        <v>5723</v>
      </c>
      <c r="C77" s="9">
        <v>165</v>
      </c>
      <c r="D77" s="9">
        <v>8</v>
      </c>
      <c r="E77" s="9">
        <v>132</v>
      </c>
      <c r="F77" s="11">
        <v>2543</v>
      </c>
      <c r="G77" s="9">
        <v>502</v>
      </c>
      <c r="H77" s="9">
        <v>2678</v>
      </c>
      <c r="I77" s="9">
        <f t="shared" si="35"/>
        <v>6.6063704286276045E-2</v>
      </c>
      <c r="J77" s="9">
        <f t="shared" si="26"/>
        <v>6.4097522611089267E-2</v>
      </c>
      <c r="K77" s="9">
        <f t="shared" si="27"/>
        <v>1.9661816751867871E-3</v>
      </c>
      <c r="L77" s="9">
        <f t="shared" si="36"/>
        <v>0.99999999999999978</v>
      </c>
      <c r="M77" s="9">
        <f t="shared" si="23"/>
        <v>8.7716232745063785</v>
      </c>
      <c r="N77" s="9">
        <f t="shared" si="24"/>
        <v>46.793639699458325</v>
      </c>
      <c r="O77" s="16">
        <f t="shared" si="28"/>
        <v>44.4347370260353</v>
      </c>
      <c r="P77" s="9">
        <f t="shared" si="29"/>
        <v>335676</v>
      </c>
      <c r="Q77" s="9">
        <f t="shared" si="30"/>
        <v>6466849</v>
      </c>
      <c r="R77" s="9">
        <f t="shared" si="31"/>
        <v>20344</v>
      </c>
      <c r="S77" s="9">
        <f t="shared" si="32"/>
        <v>419595</v>
      </c>
      <c r="T77" s="9">
        <f t="shared" si="39"/>
        <v>25</v>
      </c>
      <c r="U77" s="9">
        <f t="shared" si="25"/>
        <v>63575</v>
      </c>
      <c r="V77" s="9">
        <f t="shared" si="37"/>
        <v>44213826</v>
      </c>
      <c r="W77" s="9">
        <f t="shared" si="38"/>
        <v>1954862409558276</v>
      </c>
      <c r="X77" s="9">
        <f t="shared" si="33"/>
        <v>18551900320470</v>
      </c>
      <c r="Y77" s="9">
        <f t="shared" si="34"/>
        <v>1.2641800018389528E+22</v>
      </c>
    </row>
    <row r="78" spans="1:25" ht="15.75" thickBot="1">
      <c r="A78" s="8">
        <v>43962</v>
      </c>
      <c r="B78" s="14">
        <v>5891</v>
      </c>
      <c r="C78" s="9">
        <v>168</v>
      </c>
      <c r="D78" s="9">
        <v>5</v>
      </c>
      <c r="E78" s="9">
        <v>163</v>
      </c>
      <c r="F78" s="9">
        <v>2543</v>
      </c>
      <c r="G78" s="9">
        <v>507</v>
      </c>
      <c r="H78" s="9">
        <v>2841</v>
      </c>
      <c r="I78" s="9">
        <f t="shared" si="35"/>
        <v>6.9209594966574917E-2</v>
      </c>
      <c r="J78" s="9">
        <f t="shared" si="26"/>
        <v>6.1738104600865117E-2</v>
      </c>
      <c r="K78" s="9">
        <f t="shared" si="27"/>
        <v>3.1458906802988595E-3</v>
      </c>
      <c r="L78" s="9">
        <f t="shared" si="36"/>
        <v>1.0666666666666667</v>
      </c>
      <c r="M78" s="9">
        <f t="shared" si="23"/>
        <v>8.6063486674588354</v>
      </c>
      <c r="N78" s="9">
        <f t="shared" si="24"/>
        <v>48.226107621795961</v>
      </c>
      <c r="O78" s="16">
        <f t="shared" si="28"/>
        <v>43.167543710745207</v>
      </c>
      <c r="P78" s="9">
        <f t="shared" si="29"/>
        <v>414509</v>
      </c>
      <c r="Q78" s="9">
        <f t="shared" si="30"/>
        <v>6466849</v>
      </c>
      <c r="R78" s="9">
        <f t="shared" si="31"/>
        <v>12715</v>
      </c>
      <c r="S78" s="9">
        <f t="shared" si="32"/>
        <v>427224</v>
      </c>
      <c r="T78" s="9">
        <f t="shared" si="39"/>
        <v>0</v>
      </c>
      <c r="U78" s="9">
        <f t="shared" si="25"/>
        <v>0</v>
      </c>
      <c r="V78" s="9">
        <f t="shared" si="37"/>
        <v>44213661</v>
      </c>
      <c r="W78" s="9">
        <f t="shared" si="38"/>
        <v>1954847819022921</v>
      </c>
      <c r="X78" s="9">
        <f t="shared" si="33"/>
        <v>18889137107064</v>
      </c>
      <c r="Y78" s="9">
        <f t="shared" si="34"/>
        <v>1.2641705663600557E+22</v>
      </c>
    </row>
    <row r="79" spans="1:25" ht="15.75" thickBot="1">
      <c r="A79" s="8">
        <v>43963</v>
      </c>
      <c r="B79" s="14">
        <v>6067</v>
      </c>
      <c r="C79" s="9">
        <v>176</v>
      </c>
      <c r="D79" s="9">
        <v>8</v>
      </c>
      <c r="E79" s="9">
        <v>157</v>
      </c>
      <c r="F79" s="9">
        <v>2554</v>
      </c>
      <c r="G79" s="9">
        <v>515</v>
      </c>
      <c r="H79" s="9">
        <v>2998</v>
      </c>
      <c r="I79" s="9">
        <f t="shared" si="35"/>
        <v>7.2826938136256847E-2</v>
      </c>
      <c r="J79" s="9">
        <f t="shared" si="26"/>
        <v>2.3492560689115115E-2</v>
      </c>
      <c r="K79" s="9">
        <f t="shared" si="27"/>
        <v>2.7407987470634298E-3</v>
      </c>
      <c r="L79" s="9">
        <f t="shared" si="36"/>
        <v>2.7761194029850742</v>
      </c>
      <c r="M79" s="9">
        <f t="shared" si="23"/>
        <v>8.4885445854623374</v>
      </c>
      <c r="N79" s="9">
        <f t="shared" si="24"/>
        <v>49.414867314982693</v>
      </c>
      <c r="O79" s="16">
        <f t="shared" si="28"/>
        <v>42.096588099554971</v>
      </c>
      <c r="P79" s="9">
        <f t="shared" si="29"/>
        <v>400978</v>
      </c>
      <c r="Q79" s="9">
        <f t="shared" si="30"/>
        <v>6522916</v>
      </c>
      <c r="R79" s="9">
        <f t="shared" si="31"/>
        <v>20432</v>
      </c>
      <c r="S79" s="9">
        <f t="shared" si="32"/>
        <v>449504</v>
      </c>
      <c r="T79" s="9">
        <f t="shared" si="39"/>
        <v>11</v>
      </c>
      <c r="U79" s="9">
        <f t="shared" si="25"/>
        <v>28094</v>
      </c>
      <c r="V79" s="9">
        <f t="shared" si="37"/>
        <v>44213493</v>
      </c>
      <c r="W79" s="9">
        <f t="shared" si="38"/>
        <v>1954832963261049</v>
      </c>
      <c r="X79" s="9">
        <f t="shared" si="33"/>
        <v>19874141957472</v>
      </c>
      <c r="Y79" s="9">
        <f t="shared" si="34"/>
        <v>1.275121121338291E+22</v>
      </c>
    </row>
    <row r="80" spans="1:25" ht="15.75" thickBot="1">
      <c r="A80" s="8">
        <v>43964</v>
      </c>
      <c r="B80" s="14">
        <v>6253</v>
      </c>
      <c r="C80" s="9">
        <v>186</v>
      </c>
      <c r="D80" s="9">
        <v>7</v>
      </c>
      <c r="E80" s="9">
        <v>60</v>
      </c>
      <c r="F80" s="9">
        <v>2673</v>
      </c>
      <c r="G80" s="9">
        <v>522</v>
      </c>
      <c r="H80" s="9">
        <v>3058</v>
      </c>
      <c r="I80" s="9">
        <f t="shared" si="35"/>
        <v>7.0707070707070704E-2</v>
      </c>
      <c r="J80" s="9">
        <f t="shared" si="26"/>
        <v>3.7411148522259637E-2</v>
      </c>
      <c r="K80" s="9">
        <f t="shared" si="27"/>
        <v>2.6187803965581741E-3</v>
      </c>
      <c r="L80" s="9">
        <f t="shared" si="36"/>
        <v>1.7663551401869155</v>
      </c>
      <c r="M80" s="9">
        <f t="shared" si="23"/>
        <v>8.3479929633775782</v>
      </c>
      <c r="N80" s="9">
        <f t="shared" si="24"/>
        <v>48.904525827602754</v>
      </c>
      <c r="O80" s="16">
        <f t="shared" si="28"/>
        <v>42.747481209019675</v>
      </c>
      <c r="P80" s="9">
        <f t="shared" si="29"/>
        <v>160380</v>
      </c>
      <c r="Q80" s="9">
        <f t="shared" si="30"/>
        <v>7144929</v>
      </c>
      <c r="R80" s="9">
        <f t="shared" si="31"/>
        <v>18711</v>
      </c>
      <c r="S80" s="9">
        <f t="shared" si="32"/>
        <v>497178</v>
      </c>
      <c r="T80" s="9">
        <f t="shared" si="39"/>
        <v>119</v>
      </c>
      <c r="U80" s="9">
        <f t="shared" si="25"/>
        <v>318087</v>
      </c>
      <c r="V80" s="9">
        <f t="shared" si="37"/>
        <v>44213317</v>
      </c>
      <c r="W80" s="9">
        <f t="shared" si="38"/>
        <v>1954817400142489</v>
      </c>
      <c r="X80" s="9">
        <f t="shared" si="33"/>
        <v>21981888519426</v>
      </c>
      <c r="Y80" s="9">
        <f t="shared" si="34"/>
        <v>1.3967031531982675E+22</v>
      </c>
    </row>
    <row r="81" spans="1:25" ht="15.75" thickBot="1">
      <c r="A81" s="8">
        <v>43965</v>
      </c>
      <c r="B81" s="14">
        <v>6442</v>
      </c>
      <c r="C81" s="9">
        <v>189</v>
      </c>
      <c r="D81" s="9">
        <v>7</v>
      </c>
      <c r="E81" s="9">
        <v>100</v>
      </c>
      <c r="F81" s="9">
        <v>2755</v>
      </c>
      <c r="G81" s="9">
        <v>529</v>
      </c>
      <c r="H81" s="9">
        <v>3158</v>
      </c>
      <c r="I81" s="9">
        <f t="shared" si="35"/>
        <v>6.7876588021778581E-2</v>
      </c>
      <c r="J81" s="9">
        <f t="shared" si="26"/>
        <v>4.1016333938294014E-2</v>
      </c>
      <c r="K81" s="9">
        <f t="shared" si="27"/>
        <v>2.5408348457350272E-3</v>
      </c>
      <c r="L81" s="9">
        <f t="shared" si="36"/>
        <v>1.5583333333333331</v>
      </c>
      <c r="M81" s="9">
        <f t="shared" si="23"/>
        <v>8.2117354858739535</v>
      </c>
      <c r="N81" s="9">
        <f t="shared" si="24"/>
        <v>49.022042843837319</v>
      </c>
      <c r="O81" s="16">
        <f t="shared" si="28"/>
        <v>42.766221670288729</v>
      </c>
      <c r="P81" s="9">
        <f t="shared" si="29"/>
        <v>275500</v>
      </c>
      <c r="Q81" s="9">
        <f t="shared" si="30"/>
        <v>7590025</v>
      </c>
      <c r="R81" s="9">
        <f t="shared" si="31"/>
        <v>19285</v>
      </c>
      <c r="S81" s="9">
        <f t="shared" si="32"/>
        <v>520695</v>
      </c>
      <c r="T81" s="9">
        <f t="shared" si="39"/>
        <v>82</v>
      </c>
      <c r="U81" s="9">
        <f t="shared" si="25"/>
        <v>225910</v>
      </c>
      <c r="V81" s="9">
        <f t="shared" si="37"/>
        <v>44213131</v>
      </c>
      <c r="W81" s="9">
        <f t="shared" si="38"/>
        <v>1954800952823161</v>
      </c>
      <c r="X81" s="9">
        <f t="shared" si="33"/>
        <v>23021556246045</v>
      </c>
      <c r="Y81" s="9">
        <f t="shared" si="34"/>
        <v>1.4836988101951612E+22</v>
      </c>
    </row>
    <row r="82" spans="1:25" ht="15.75" thickBot="1">
      <c r="A82" s="8">
        <v>43966</v>
      </c>
      <c r="B82" s="14">
        <v>6629</v>
      </c>
      <c r="C82" s="9">
        <v>187</v>
      </c>
      <c r="D82" s="9">
        <v>7</v>
      </c>
      <c r="E82" s="9">
        <v>113</v>
      </c>
      <c r="F82" s="9">
        <v>2822</v>
      </c>
      <c r="G82" s="9">
        <v>536</v>
      </c>
      <c r="H82" s="9">
        <v>3271</v>
      </c>
      <c r="I82" s="9">
        <f t="shared" si="35"/>
        <v>6.8036853295535077E-2</v>
      </c>
      <c r="J82" s="9">
        <f t="shared" si="26"/>
        <v>4.8901488306165843E-2</v>
      </c>
      <c r="K82" s="9">
        <f t="shared" si="27"/>
        <v>2.1261516654854712E-3</v>
      </c>
      <c r="L82" s="9">
        <f t="shared" si="36"/>
        <v>1.3333333333333333</v>
      </c>
      <c r="M82" s="9">
        <f t="shared" si="23"/>
        <v>8.0856841152511691</v>
      </c>
      <c r="N82" s="9">
        <f t="shared" si="24"/>
        <v>49.343792427213756</v>
      </c>
      <c r="O82" s="16">
        <f t="shared" si="28"/>
        <v>42.570523457535074</v>
      </c>
      <c r="P82" s="9">
        <f t="shared" si="29"/>
        <v>318886</v>
      </c>
      <c r="Q82" s="9">
        <f t="shared" si="30"/>
        <v>7963684</v>
      </c>
      <c r="R82" s="9">
        <f t="shared" si="31"/>
        <v>19754</v>
      </c>
      <c r="S82" s="9">
        <f t="shared" si="32"/>
        <v>527714</v>
      </c>
      <c r="T82" s="9">
        <f t="shared" si="39"/>
        <v>67</v>
      </c>
      <c r="U82" s="9">
        <f t="shared" si="25"/>
        <v>189074</v>
      </c>
      <c r="V82" s="9">
        <f t="shared" si="37"/>
        <v>44212942</v>
      </c>
      <c r="W82" s="9">
        <f t="shared" si="38"/>
        <v>1954784240295364</v>
      </c>
      <c r="X82" s="9">
        <f t="shared" si="33"/>
        <v>23331788474588</v>
      </c>
      <c r="Y82" s="9">
        <f t="shared" si="34"/>
        <v>1.5567283977892345E+22</v>
      </c>
    </row>
    <row r="83" spans="1:25" ht="15.75" thickBot="1">
      <c r="A83" s="8">
        <v>43967</v>
      </c>
      <c r="B83" s="14">
        <v>6821</v>
      </c>
      <c r="C83" s="9">
        <v>192</v>
      </c>
      <c r="D83" s="9">
        <v>6</v>
      </c>
      <c r="E83" s="9">
        <v>138</v>
      </c>
      <c r="F83" s="9">
        <v>2870</v>
      </c>
      <c r="G83" s="9">
        <v>542</v>
      </c>
      <c r="H83" s="9">
        <v>3409</v>
      </c>
      <c r="I83" s="9">
        <f t="shared" si="35"/>
        <v>6.898954703832752E-2</v>
      </c>
      <c r="J83" s="9">
        <f t="shared" si="26"/>
        <v>3.4146341463414637E-2</v>
      </c>
      <c r="K83" s="9">
        <f t="shared" si="27"/>
        <v>2.0905923344947735E-3</v>
      </c>
      <c r="L83" s="9">
        <f t="shared" si="36"/>
        <v>1.9038461538461535</v>
      </c>
      <c r="M83" s="9">
        <f t="shared" si="23"/>
        <v>7.9460489664272105</v>
      </c>
      <c r="N83" s="9">
        <f t="shared" si="24"/>
        <v>49.978009089576311</v>
      </c>
      <c r="O83" s="16">
        <f t="shared" si="28"/>
        <v>42.075941943996483</v>
      </c>
      <c r="P83" s="9">
        <f t="shared" si="29"/>
        <v>396060</v>
      </c>
      <c r="Q83" s="9">
        <f t="shared" si="30"/>
        <v>8236900</v>
      </c>
      <c r="R83" s="9">
        <f t="shared" si="31"/>
        <v>17220</v>
      </c>
      <c r="S83" s="9">
        <f t="shared" si="32"/>
        <v>551040</v>
      </c>
      <c r="T83" s="9">
        <f t="shared" si="39"/>
        <v>48</v>
      </c>
      <c r="U83" s="9">
        <f t="shared" si="25"/>
        <v>137760</v>
      </c>
      <c r="V83" s="9">
        <f t="shared" si="37"/>
        <v>44212755</v>
      </c>
      <c r="W83" s="9">
        <f t="shared" si="38"/>
        <v>1954767704690025</v>
      </c>
      <c r="X83" s="9">
        <f t="shared" si="33"/>
        <v>24362996515200</v>
      </c>
      <c r="Y83" s="9">
        <f t="shared" si="34"/>
        <v>1.6101226106761268E+22</v>
      </c>
    </row>
    <row r="84" spans="1:25" ht="15.75" thickBot="1">
      <c r="A84" s="8">
        <v>43968</v>
      </c>
      <c r="B84" s="14">
        <v>7019</v>
      </c>
      <c r="C84" s="9">
        <v>198</v>
      </c>
      <c r="D84" s="9">
        <v>6</v>
      </c>
      <c r="E84" s="9">
        <v>98</v>
      </c>
      <c r="F84" s="9">
        <v>2964</v>
      </c>
      <c r="G84" s="9">
        <v>548</v>
      </c>
      <c r="H84" s="9">
        <v>3507</v>
      </c>
      <c r="I84" s="9">
        <f t="shared" si="35"/>
        <v>6.1403508771929821E-2</v>
      </c>
      <c r="J84" s="9">
        <f t="shared" si="26"/>
        <v>3.9811066126855602E-2</v>
      </c>
      <c r="K84" s="9">
        <f t="shared" si="27"/>
        <v>2.3616734143049934E-3</v>
      </c>
      <c r="L84" s="9">
        <f t="shared" si="36"/>
        <v>1.4559999999999997</v>
      </c>
      <c r="M84" s="9">
        <f t="shared" si="23"/>
        <v>7.8073799686565044</v>
      </c>
      <c r="N84" s="9">
        <f t="shared" si="24"/>
        <v>49.964382390653938</v>
      </c>
      <c r="O84" s="16">
        <f t="shared" si="28"/>
        <v>42.228237640689557</v>
      </c>
      <c r="P84" s="9">
        <f t="shared" si="29"/>
        <v>290472</v>
      </c>
      <c r="Q84" s="9">
        <f t="shared" si="30"/>
        <v>8785296</v>
      </c>
      <c r="R84" s="9">
        <f t="shared" si="31"/>
        <v>17784</v>
      </c>
      <c r="S84" s="9">
        <f t="shared" si="32"/>
        <v>586872</v>
      </c>
      <c r="T84" s="9">
        <f t="shared" si="39"/>
        <v>94</v>
      </c>
      <c r="U84" s="9">
        <f t="shared" si="25"/>
        <v>278616</v>
      </c>
      <c r="V84" s="9">
        <f t="shared" si="37"/>
        <v>44212563</v>
      </c>
      <c r="W84" s="9">
        <f t="shared" si="38"/>
        <v>1954750727028969</v>
      </c>
      <c r="X84" s="9">
        <f t="shared" si="33"/>
        <v>25947115272936</v>
      </c>
      <c r="Y84" s="9">
        <f t="shared" si="34"/>
        <v>1.7173063743164694E+22</v>
      </c>
    </row>
    <row r="85" spans="1:25" ht="15.75" thickBot="1">
      <c r="A85" s="8">
        <v>43969</v>
      </c>
      <c r="B85" s="14">
        <v>7201</v>
      </c>
      <c r="C85" s="9">
        <v>182</v>
      </c>
      <c r="D85" s="9">
        <v>7</v>
      </c>
      <c r="E85" s="9">
        <v>118</v>
      </c>
      <c r="F85" s="9">
        <v>3021</v>
      </c>
      <c r="G85" s="9">
        <v>555</v>
      </c>
      <c r="H85" s="9">
        <v>3625</v>
      </c>
      <c r="I85" s="9">
        <f t="shared" si="35"/>
        <v>5.8258854683879507E-2</v>
      </c>
      <c r="J85" s="9">
        <f t="shared" si="26"/>
        <v>4.0052962595167163E-2</v>
      </c>
      <c r="K85" s="9">
        <f t="shared" si="27"/>
        <v>1.9860973187686196E-3</v>
      </c>
      <c r="L85" s="9">
        <f t="shared" si="36"/>
        <v>1.3858267716535433</v>
      </c>
      <c r="M85" s="9">
        <f t="shared" si="23"/>
        <v>7.7072628801555343</v>
      </c>
      <c r="N85" s="9">
        <f t="shared" si="24"/>
        <v>50.340230523538395</v>
      </c>
      <c r="O85" s="16">
        <f t="shared" si="28"/>
        <v>41.952506596306065</v>
      </c>
      <c r="P85" s="9">
        <f t="shared" si="29"/>
        <v>356478</v>
      </c>
      <c r="Q85" s="9">
        <f t="shared" si="30"/>
        <v>9126441</v>
      </c>
      <c r="R85" s="9">
        <f t="shared" si="31"/>
        <v>21147</v>
      </c>
      <c r="S85" s="9">
        <f t="shared" si="32"/>
        <v>549822</v>
      </c>
      <c r="T85" s="9">
        <f t="shared" si="39"/>
        <v>57</v>
      </c>
      <c r="U85" s="9">
        <f t="shared" si="25"/>
        <v>172197</v>
      </c>
      <c r="V85" s="9">
        <f t="shared" si="37"/>
        <v>44212365</v>
      </c>
      <c r="W85" s="9">
        <f t="shared" si="38"/>
        <v>1954733218893225</v>
      </c>
      <c r="X85" s="9">
        <f t="shared" si="33"/>
        <v>24308930949030</v>
      </c>
      <c r="Y85" s="9">
        <f t="shared" si="34"/>
        <v>1.7839757392969103E+22</v>
      </c>
    </row>
    <row r="86" spans="1:25" ht="15.75" thickBot="1">
      <c r="A86" s="8">
        <v>43970</v>
      </c>
      <c r="B86" s="14">
        <v>7377</v>
      </c>
      <c r="C86" s="9">
        <v>176</v>
      </c>
      <c r="D86" s="9">
        <v>6</v>
      </c>
      <c r="E86" s="9">
        <v>121</v>
      </c>
      <c r="F86" s="9">
        <v>3070</v>
      </c>
      <c r="G86" s="9">
        <v>561</v>
      </c>
      <c r="H86" s="9">
        <v>3746</v>
      </c>
      <c r="I86" s="9">
        <f t="shared" si="35"/>
        <v>5.3745928338762218E-2</v>
      </c>
      <c r="J86" s="9">
        <f t="shared" si="26"/>
        <v>7.2312703583061883E-2</v>
      </c>
      <c r="K86" s="9">
        <f t="shared" si="27"/>
        <v>2.280130293159609E-3</v>
      </c>
      <c r="L86" s="9">
        <f t="shared" si="36"/>
        <v>0.72052401746724892</v>
      </c>
      <c r="M86" s="9">
        <f t="shared" si="23"/>
        <v>7.6047173647824318</v>
      </c>
      <c r="N86" s="9">
        <f t="shared" si="24"/>
        <v>50.77944964077539</v>
      </c>
      <c r="O86" s="16">
        <f t="shared" si="28"/>
        <v>41.615832994442187</v>
      </c>
      <c r="P86" s="9">
        <f t="shared" si="29"/>
        <v>371470</v>
      </c>
      <c r="Q86" s="9">
        <f t="shared" si="30"/>
        <v>9424900</v>
      </c>
      <c r="R86" s="9">
        <f t="shared" si="31"/>
        <v>18420</v>
      </c>
      <c r="S86" s="9">
        <f t="shared" si="32"/>
        <v>540320</v>
      </c>
      <c r="T86" s="9">
        <f t="shared" si="39"/>
        <v>49</v>
      </c>
      <c r="U86" s="9">
        <f t="shared" si="25"/>
        <v>150430</v>
      </c>
      <c r="V86" s="9">
        <f t="shared" si="37"/>
        <v>44212183</v>
      </c>
      <c r="W86" s="9">
        <f t="shared" si="38"/>
        <v>1954717125625489</v>
      </c>
      <c r="X86" s="9">
        <f t="shared" si="33"/>
        <v>23888726718560</v>
      </c>
      <c r="Y86" s="9">
        <f t="shared" si="34"/>
        <v>1.8423013437307672E+22</v>
      </c>
    </row>
    <row r="87" spans="1:25" ht="15.75" thickBot="1">
      <c r="A87" s="8">
        <v>43971</v>
      </c>
      <c r="B87" s="14">
        <v>7542</v>
      </c>
      <c r="C87" s="9">
        <v>165</v>
      </c>
      <c r="D87" s="9">
        <v>7</v>
      </c>
      <c r="E87" s="9">
        <v>222</v>
      </c>
      <c r="F87" s="9">
        <v>3006</v>
      </c>
      <c r="G87" s="9">
        <v>568</v>
      </c>
      <c r="H87" s="9">
        <v>3968</v>
      </c>
      <c r="I87" s="9">
        <f t="shared" si="35"/>
        <v>6.1876247504990017E-2</v>
      </c>
      <c r="J87" s="9">
        <f t="shared" si="26"/>
        <v>3.1270791749833667E-2</v>
      </c>
      <c r="K87" s="9">
        <f t="shared" si="27"/>
        <v>2.3286759813705921E-3</v>
      </c>
      <c r="L87" s="9">
        <f t="shared" si="36"/>
        <v>1.8415841584158414</v>
      </c>
      <c r="M87" s="9">
        <f t="shared" si="23"/>
        <v>7.5311588438080088</v>
      </c>
      <c r="N87" s="9">
        <f t="shared" si="24"/>
        <v>52.612039246884109</v>
      </c>
      <c r="O87" s="16">
        <f t="shared" si="28"/>
        <v>39.856801909307876</v>
      </c>
      <c r="P87" s="9">
        <f t="shared" si="29"/>
        <v>667332</v>
      </c>
      <c r="Q87" s="9">
        <f t="shared" si="30"/>
        <v>9036036</v>
      </c>
      <c r="R87" s="9">
        <f t="shared" si="31"/>
        <v>21042</v>
      </c>
      <c r="S87" s="9">
        <f t="shared" si="32"/>
        <v>495990</v>
      </c>
      <c r="T87" s="9">
        <f t="shared" si="39"/>
        <v>-64</v>
      </c>
      <c r="U87" s="9">
        <f t="shared" si="25"/>
        <v>-192384</v>
      </c>
      <c r="V87" s="9">
        <f t="shared" si="37"/>
        <v>44212007</v>
      </c>
      <c r="W87" s="9">
        <f t="shared" si="38"/>
        <v>1954701562968049</v>
      </c>
      <c r="X87" s="9">
        <f t="shared" si="33"/>
        <v>21928713351930</v>
      </c>
      <c r="Y87" s="9">
        <f t="shared" si="34"/>
        <v>1.7662753692235558E+22</v>
      </c>
    </row>
    <row r="88" spans="1:25" ht="15.75" thickBot="1">
      <c r="A88" s="8">
        <v>43972</v>
      </c>
      <c r="B88" s="14">
        <v>7728</v>
      </c>
      <c r="C88" s="9">
        <v>186</v>
      </c>
      <c r="D88" s="9">
        <v>7</v>
      </c>
      <c r="E88" s="9">
        <v>94</v>
      </c>
      <c r="F88" s="9">
        <v>3091</v>
      </c>
      <c r="G88" s="9">
        <v>575</v>
      </c>
      <c r="H88" s="9">
        <v>4062</v>
      </c>
      <c r="I88" s="9">
        <f t="shared" si="35"/>
        <v>6.1468780329990293E-2</v>
      </c>
      <c r="J88" s="9">
        <f t="shared" si="26"/>
        <v>6.276285991588483E-2</v>
      </c>
      <c r="K88" s="9">
        <f t="shared" si="27"/>
        <v>2.2646392753154321E-3</v>
      </c>
      <c r="L88" s="9">
        <f t="shared" si="36"/>
        <v>0.94527363184079594</v>
      </c>
      <c r="M88" s="9">
        <f t="shared" si="23"/>
        <v>7.4404761904761907</v>
      </c>
      <c r="N88" s="9">
        <f t="shared" si="24"/>
        <v>52.562111801242239</v>
      </c>
      <c r="O88" s="16">
        <f t="shared" si="28"/>
        <v>39.997412008281572</v>
      </c>
      <c r="P88" s="9">
        <f t="shared" si="29"/>
        <v>290554</v>
      </c>
      <c r="Q88" s="9">
        <f t="shared" si="30"/>
        <v>9554281</v>
      </c>
      <c r="R88" s="9">
        <f t="shared" si="31"/>
        <v>21637</v>
      </c>
      <c r="S88" s="9">
        <f t="shared" si="32"/>
        <v>574926</v>
      </c>
      <c r="T88" s="9">
        <f t="shared" si="39"/>
        <v>85</v>
      </c>
      <c r="U88" s="9">
        <f t="shared" si="25"/>
        <v>262735</v>
      </c>
      <c r="V88" s="9">
        <f t="shared" si="37"/>
        <v>44211842</v>
      </c>
      <c r="W88" s="9">
        <f t="shared" si="38"/>
        <v>1954686973032964</v>
      </c>
      <c r="X88" s="9">
        <f t="shared" si="33"/>
        <v>25418537473692</v>
      </c>
      <c r="Y88" s="9">
        <f t="shared" si="34"/>
        <v>1.867562860739636E+22</v>
      </c>
    </row>
    <row r="89" spans="1:25" ht="15.75" thickBot="1">
      <c r="A89" s="8">
        <v>43973</v>
      </c>
      <c r="B89" s="14">
        <v>7918</v>
      </c>
      <c r="C89" s="9">
        <v>190</v>
      </c>
      <c r="D89" s="9">
        <v>7</v>
      </c>
      <c r="E89" s="9">
        <v>194</v>
      </c>
      <c r="F89" s="9">
        <v>3080</v>
      </c>
      <c r="G89" s="9">
        <v>582</v>
      </c>
      <c r="H89" s="9">
        <v>4256</v>
      </c>
      <c r="I89" s="9">
        <f t="shared" si="35"/>
        <v>6.3311688311688305E-2</v>
      </c>
      <c r="J89" s="9">
        <f t="shared" si="26"/>
        <v>5.5194805194805192E-2</v>
      </c>
      <c r="K89" s="9">
        <f t="shared" si="27"/>
        <v>3.246753246753247E-3</v>
      </c>
      <c r="L89" s="9">
        <f t="shared" si="36"/>
        <v>1.0833333333333333</v>
      </c>
      <c r="M89" s="9">
        <f t="shared" si="23"/>
        <v>7.350340995200809</v>
      </c>
      <c r="N89" s="9">
        <f t="shared" si="24"/>
        <v>53.750947208891134</v>
      </c>
      <c r="O89" s="16">
        <f t="shared" si="28"/>
        <v>38.898711795908056</v>
      </c>
      <c r="P89" s="9">
        <f t="shared" si="29"/>
        <v>597520</v>
      </c>
      <c r="Q89" s="9">
        <f t="shared" si="30"/>
        <v>9486400</v>
      </c>
      <c r="R89" s="9">
        <f t="shared" si="31"/>
        <v>21560</v>
      </c>
      <c r="S89" s="9">
        <f t="shared" si="32"/>
        <v>585200</v>
      </c>
      <c r="T89" s="9">
        <f t="shared" si="39"/>
        <v>-11</v>
      </c>
      <c r="U89" s="9">
        <f t="shared" si="25"/>
        <v>-33880</v>
      </c>
      <c r="V89" s="9">
        <f t="shared" si="37"/>
        <v>44211656</v>
      </c>
      <c r="W89" s="9">
        <f t="shared" si="38"/>
        <v>1954670526262336</v>
      </c>
      <c r="X89" s="9">
        <f t="shared" si="33"/>
        <v>25872661091200</v>
      </c>
      <c r="Y89" s="9">
        <f t="shared" si="34"/>
        <v>1.8542786480335024E+22</v>
      </c>
    </row>
    <row r="90" spans="1:25" ht="15.75" thickBot="1">
      <c r="A90" s="8">
        <v>43974</v>
      </c>
      <c r="B90" s="14">
        <v>8113</v>
      </c>
      <c r="C90" s="9">
        <v>195</v>
      </c>
      <c r="D90" s="9">
        <v>10</v>
      </c>
      <c r="E90" s="9">
        <v>170</v>
      </c>
      <c r="F90" s="9">
        <v>3095</v>
      </c>
      <c r="G90" s="9">
        <v>592</v>
      </c>
      <c r="H90" s="9">
        <v>4426</v>
      </c>
      <c r="I90" s="9">
        <f t="shared" si="35"/>
        <v>6.2358642972536349E-2</v>
      </c>
      <c r="J90" s="9">
        <f t="shared" si="26"/>
        <v>4.9111470113085622E-2</v>
      </c>
      <c r="K90" s="9">
        <f t="shared" si="27"/>
        <v>2.5848142164781908E-3</v>
      </c>
      <c r="L90" s="9">
        <f t="shared" si="36"/>
        <v>1.2062499999999998</v>
      </c>
      <c r="M90" s="9">
        <f t="shared" si="23"/>
        <v>7.2969308517194627</v>
      </c>
      <c r="N90" s="9">
        <f t="shared" si="24"/>
        <v>54.554418833970175</v>
      </c>
      <c r="O90" s="16">
        <f t="shared" si="28"/>
        <v>38.148650314310366</v>
      </c>
      <c r="P90" s="9">
        <f t="shared" si="29"/>
        <v>526150</v>
      </c>
      <c r="Q90" s="9">
        <f t="shared" si="30"/>
        <v>9579025</v>
      </c>
      <c r="R90" s="9">
        <f t="shared" si="31"/>
        <v>30950</v>
      </c>
      <c r="S90" s="9">
        <f t="shared" si="32"/>
        <v>603525</v>
      </c>
      <c r="T90" s="9">
        <f t="shared" si="39"/>
        <v>15</v>
      </c>
      <c r="U90" s="9">
        <f t="shared" si="25"/>
        <v>46425</v>
      </c>
      <c r="V90" s="9">
        <f t="shared" si="37"/>
        <v>44211466</v>
      </c>
      <c r="W90" s="9">
        <f t="shared" si="38"/>
        <v>1954653725869156</v>
      </c>
      <c r="X90" s="9">
        <f t="shared" si="33"/>
        <v>26682725017650</v>
      </c>
      <c r="Y90" s="9">
        <f t="shared" si="34"/>
        <v>1.8723676906443793E+22</v>
      </c>
    </row>
    <row r="91" spans="1:25" ht="15.75" thickBot="1">
      <c r="A91" s="8">
        <v>43975</v>
      </c>
      <c r="B91" s="14">
        <v>8306</v>
      </c>
      <c r="C91" s="9">
        <v>193</v>
      </c>
      <c r="D91" s="9">
        <v>8</v>
      </c>
      <c r="E91" s="9">
        <v>152</v>
      </c>
      <c r="F91" s="9">
        <v>3128</v>
      </c>
      <c r="G91" s="9">
        <v>600</v>
      </c>
      <c r="H91" s="9">
        <v>4578</v>
      </c>
      <c r="I91" s="9">
        <f t="shared" si="35"/>
        <v>6.2979539641943735E-2</v>
      </c>
      <c r="J91" s="9">
        <f t="shared" si="26"/>
        <v>5.4028132992327366E-2</v>
      </c>
      <c r="K91" s="9">
        <f t="shared" si="27"/>
        <v>2.8772378516624042E-3</v>
      </c>
      <c r="L91" s="9">
        <f t="shared" si="36"/>
        <v>1.1067415730337078</v>
      </c>
      <c r="M91" s="9">
        <f t="shared" si="23"/>
        <v>7.2236937153864673</v>
      </c>
      <c r="N91" s="9">
        <f t="shared" si="24"/>
        <v>55.116783048398744</v>
      </c>
      <c r="O91" s="16">
        <f t="shared" si="28"/>
        <v>37.659523236214788</v>
      </c>
      <c r="P91" s="9">
        <f t="shared" si="29"/>
        <v>475456</v>
      </c>
      <c r="Q91" s="9">
        <f t="shared" si="30"/>
        <v>9784384</v>
      </c>
      <c r="R91" s="9">
        <f t="shared" si="31"/>
        <v>25024</v>
      </c>
      <c r="S91" s="9">
        <f t="shared" si="32"/>
        <v>603704</v>
      </c>
      <c r="T91" s="9">
        <f t="shared" si="39"/>
        <v>33</v>
      </c>
      <c r="U91" s="9">
        <f t="shared" si="25"/>
        <v>103224</v>
      </c>
      <c r="V91" s="9">
        <f t="shared" si="37"/>
        <v>44211271</v>
      </c>
      <c r="W91" s="9">
        <f t="shared" si="38"/>
        <v>1954636483435441</v>
      </c>
      <c r="X91" s="9">
        <f t="shared" si="33"/>
        <v>26690521147784</v>
      </c>
      <c r="Y91" s="9">
        <f t="shared" si="34"/>
        <v>1.9124913934341996E+22</v>
      </c>
    </row>
    <row r="92" spans="1:25" ht="15.75" thickBot="1">
      <c r="A92" s="8">
        <v>43976</v>
      </c>
      <c r="B92" s="14">
        <v>8503</v>
      </c>
      <c r="C92" s="9">
        <v>197</v>
      </c>
      <c r="D92" s="9">
        <v>9</v>
      </c>
      <c r="E92" s="9">
        <v>169</v>
      </c>
      <c r="F92" s="9">
        <v>3147</v>
      </c>
      <c r="G92" s="9">
        <v>609</v>
      </c>
      <c r="H92" s="9">
        <v>4747</v>
      </c>
      <c r="I92" s="9">
        <f t="shared" si="35"/>
        <v>6.1646012074992054E-2</v>
      </c>
      <c r="J92" s="9">
        <f t="shared" si="26"/>
        <v>5.4337464251668258E-2</v>
      </c>
      <c r="K92" s="9">
        <f t="shared" si="27"/>
        <v>2.5421035907213221E-3</v>
      </c>
      <c r="L92" s="9">
        <f t="shared" si="36"/>
        <v>1.0837988826815641</v>
      </c>
      <c r="M92" s="9">
        <f t="shared" si="23"/>
        <v>7.1621780548041869</v>
      </c>
      <c r="N92" s="9">
        <f t="shared" si="24"/>
        <v>55.827355051158413</v>
      </c>
      <c r="O92" s="16">
        <f t="shared" si="28"/>
        <v>37.0104668940374</v>
      </c>
      <c r="P92" s="9">
        <f t="shared" si="29"/>
        <v>531843</v>
      </c>
      <c r="Q92" s="9">
        <f t="shared" si="30"/>
        <v>9903609</v>
      </c>
      <c r="R92" s="9">
        <f t="shared" si="31"/>
        <v>28323</v>
      </c>
      <c r="S92" s="9">
        <f t="shared" si="32"/>
        <v>619959</v>
      </c>
      <c r="T92" s="9">
        <f t="shared" si="39"/>
        <v>19</v>
      </c>
      <c r="U92" s="9">
        <f t="shared" si="25"/>
        <v>59793</v>
      </c>
      <c r="V92" s="9">
        <f t="shared" si="37"/>
        <v>44211078</v>
      </c>
      <c r="W92" s="9">
        <f t="shared" si="38"/>
        <v>1954619417922084</v>
      </c>
      <c r="X92" s="9">
        <f t="shared" si="33"/>
        <v>27409055705802</v>
      </c>
      <c r="Y92" s="9">
        <f t="shared" si="34"/>
        <v>1.9357786458907914E+22</v>
      </c>
    </row>
    <row r="93" spans="1:25" ht="15.75" thickBot="1">
      <c r="A93" s="8">
        <v>43977</v>
      </c>
      <c r="B93" s="14">
        <v>8697</v>
      </c>
      <c r="C93" s="9">
        <v>194</v>
      </c>
      <c r="D93" s="9">
        <v>8</v>
      </c>
      <c r="E93" s="9">
        <v>171</v>
      </c>
      <c r="F93" s="9">
        <v>3162</v>
      </c>
      <c r="G93" s="9">
        <v>617</v>
      </c>
      <c r="H93" s="9">
        <v>4918</v>
      </c>
      <c r="I93" s="9">
        <f t="shared" si="35"/>
        <v>5.0600885515496519E-2</v>
      </c>
      <c r="J93" s="9">
        <f t="shared" si="26"/>
        <v>6.6729917773561034E-2</v>
      </c>
      <c r="K93" s="9">
        <f t="shared" si="27"/>
        <v>1.8975332068311196E-3</v>
      </c>
      <c r="L93" s="9">
        <f t="shared" si="36"/>
        <v>0.73732718894009219</v>
      </c>
      <c r="M93" s="9">
        <f t="shared" si="23"/>
        <v>7.0944003679429688</v>
      </c>
      <c r="N93" s="9">
        <f t="shared" si="24"/>
        <v>56.548235023571344</v>
      </c>
      <c r="O93" s="16">
        <f t="shared" si="28"/>
        <v>36.357364608485689</v>
      </c>
      <c r="P93" s="9">
        <f t="shared" si="29"/>
        <v>540702</v>
      </c>
      <c r="Q93" s="9">
        <f t="shared" si="30"/>
        <v>9998244</v>
      </c>
      <c r="R93" s="9">
        <f t="shared" si="31"/>
        <v>25296</v>
      </c>
      <c r="S93" s="9">
        <f t="shared" si="32"/>
        <v>613428</v>
      </c>
      <c r="T93" s="9">
        <f t="shared" si="39"/>
        <v>15</v>
      </c>
      <c r="U93" s="9">
        <f t="shared" si="25"/>
        <v>47430</v>
      </c>
      <c r="V93" s="9">
        <f t="shared" si="37"/>
        <v>44210881</v>
      </c>
      <c r="W93" s="9">
        <f t="shared" si="38"/>
        <v>1954601998796161</v>
      </c>
      <c r="X93" s="9">
        <f t="shared" si="33"/>
        <v>27120192310068</v>
      </c>
      <c r="Y93" s="9">
        <f t="shared" si="34"/>
        <v>1.9542587706851725E+22</v>
      </c>
    </row>
    <row r="94" spans="1:25" ht="15.75" thickBot="1">
      <c r="A94" s="8">
        <v>43978</v>
      </c>
      <c r="B94" s="14">
        <v>8857</v>
      </c>
      <c r="C94" s="9">
        <v>160</v>
      </c>
      <c r="D94" s="9">
        <v>6</v>
      </c>
      <c r="E94" s="9">
        <v>211</v>
      </c>
      <c r="F94" s="9">
        <v>3105</v>
      </c>
      <c r="G94" s="9">
        <v>623</v>
      </c>
      <c r="H94" s="9">
        <v>5129</v>
      </c>
      <c r="I94" s="9">
        <f t="shared" si="35"/>
        <v>4.5088566827697261E-2</v>
      </c>
      <c r="J94" s="9">
        <f t="shared" si="26"/>
        <v>4.7665056360708537E-2</v>
      </c>
      <c r="K94" s="9">
        <f t="shared" si="27"/>
        <v>2.2544283413848632E-3</v>
      </c>
      <c r="L94" s="9">
        <f t="shared" si="36"/>
        <v>0.90322580645161288</v>
      </c>
      <c r="M94" s="9">
        <f t="shared" si="23"/>
        <v>7.0339844191035343</v>
      </c>
      <c r="N94" s="9">
        <f t="shared" si="24"/>
        <v>57.908998532234392</v>
      </c>
      <c r="O94" s="16">
        <f t="shared" si="28"/>
        <v>35.057017048662075</v>
      </c>
      <c r="P94" s="9">
        <f t="shared" si="29"/>
        <v>655155</v>
      </c>
      <c r="Q94" s="9">
        <f t="shared" si="30"/>
        <v>9641025</v>
      </c>
      <c r="R94" s="9">
        <f t="shared" si="31"/>
        <v>18630</v>
      </c>
      <c r="S94" s="9">
        <f t="shared" si="32"/>
        <v>496800</v>
      </c>
      <c r="T94" s="9">
        <f t="shared" si="39"/>
        <v>-57</v>
      </c>
      <c r="U94" s="9">
        <f t="shared" si="25"/>
        <v>-176985</v>
      </c>
      <c r="V94" s="9">
        <f t="shared" si="37"/>
        <v>44210687</v>
      </c>
      <c r="W94" s="9">
        <f t="shared" si="38"/>
        <v>1954584845011969</v>
      </c>
      <c r="X94" s="9">
        <f t="shared" si="33"/>
        <v>21963869301600</v>
      </c>
      <c r="Y94" s="9">
        <f t="shared" si="34"/>
        <v>1.8844201355381519E+22</v>
      </c>
    </row>
    <row r="95" spans="1:25" ht="15.75" thickBot="1">
      <c r="A95" s="8">
        <v>43979</v>
      </c>
      <c r="B95" s="14">
        <v>8997</v>
      </c>
      <c r="C95" s="9">
        <v>140</v>
      </c>
      <c r="D95" s="9">
        <v>7</v>
      </c>
      <c r="E95" s="9">
        <v>148</v>
      </c>
      <c r="F95" s="9">
        <v>3090</v>
      </c>
      <c r="G95" s="9">
        <v>630</v>
      </c>
      <c r="H95" s="9">
        <v>5277</v>
      </c>
      <c r="I95" s="9">
        <f t="shared" si="35"/>
        <v>4.4336569579288027E-2</v>
      </c>
      <c r="J95" s="9">
        <f t="shared" si="26"/>
        <v>4.6925566343042069E-2</v>
      </c>
      <c r="K95" s="9">
        <f t="shared" si="27"/>
        <v>2.5889967637540453E-3</v>
      </c>
      <c r="L95" s="9">
        <f t="shared" si="36"/>
        <v>0.89542483660130734</v>
      </c>
      <c r="M95" s="9">
        <f t="shared" si="23"/>
        <v>7.0023341113704562</v>
      </c>
      <c r="N95" s="9">
        <f t="shared" si="24"/>
        <v>58.652884294764917</v>
      </c>
      <c r="O95" s="16">
        <f t="shared" si="28"/>
        <v>34.344781593864617</v>
      </c>
      <c r="P95" s="9">
        <f t="shared" si="29"/>
        <v>457320</v>
      </c>
      <c r="Q95" s="9">
        <f t="shared" si="30"/>
        <v>9548100</v>
      </c>
      <c r="R95" s="9">
        <f t="shared" si="31"/>
        <v>21630</v>
      </c>
      <c r="S95" s="9">
        <f t="shared" si="32"/>
        <v>432600</v>
      </c>
      <c r="T95" s="9">
        <f t="shared" si="39"/>
        <v>-15</v>
      </c>
      <c r="U95" s="9">
        <f t="shared" si="25"/>
        <v>-46350</v>
      </c>
      <c r="V95" s="9">
        <f t="shared" si="37"/>
        <v>44210527</v>
      </c>
      <c r="W95" s="9">
        <f t="shared" si="38"/>
        <v>1954570697617729</v>
      </c>
      <c r="X95" s="9">
        <f t="shared" si="33"/>
        <v>19125473980200</v>
      </c>
      <c r="Y95" s="9">
        <f t="shared" si="34"/>
        <v>1.8662436477923838E+22</v>
      </c>
    </row>
    <row r="96" spans="1:25" ht="15.75" thickBot="1">
      <c r="A96" s="8">
        <v>43980</v>
      </c>
      <c r="B96" s="14">
        <v>9134</v>
      </c>
      <c r="C96" s="9">
        <v>137</v>
      </c>
      <c r="D96" s="9">
        <v>8</v>
      </c>
      <c r="E96" s="9">
        <v>145</v>
      </c>
      <c r="F96" s="9">
        <v>3074</v>
      </c>
      <c r="G96" s="9">
        <v>638</v>
      </c>
      <c r="H96" s="9">
        <v>5422</v>
      </c>
      <c r="I96" s="9">
        <f t="shared" si="35"/>
        <v>4.3266102797657774E-2</v>
      </c>
      <c r="J96" s="9">
        <f t="shared" si="26"/>
        <v>4.1314248536109301E-2</v>
      </c>
      <c r="K96" s="9">
        <f t="shared" si="27"/>
        <v>2.6024723487312949E-3</v>
      </c>
      <c r="L96" s="9">
        <f t="shared" si="36"/>
        <v>0.98518518518518527</v>
      </c>
      <c r="M96" s="9">
        <f t="shared" si="23"/>
        <v>6.984891613750821</v>
      </c>
      <c r="N96" s="9">
        <f t="shared" si="24"/>
        <v>59.360630610904309</v>
      </c>
      <c r="O96" s="16">
        <f t="shared" si="28"/>
        <v>33.654477775344866</v>
      </c>
      <c r="P96" s="9">
        <f t="shared" si="29"/>
        <v>445730</v>
      </c>
      <c r="Q96" s="9">
        <f t="shared" si="30"/>
        <v>9449476</v>
      </c>
      <c r="R96" s="9">
        <f t="shared" si="31"/>
        <v>24592</v>
      </c>
      <c r="S96" s="9">
        <f t="shared" si="32"/>
        <v>421138</v>
      </c>
      <c r="T96" s="9">
        <f t="shared" si="39"/>
        <v>-16</v>
      </c>
      <c r="U96" s="9">
        <f t="shared" si="25"/>
        <v>-49184</v>
      </c>
      <c r="V96" s="9">
        <f t="shared" si="37"/>
        <v>44210387</v>
      </c>
      <c r="W96" s="9">
        <f t="shared" si="38"/>
        <v>1954558318689769</v>
      </c>
      <c r="X96" s="9">
        <f t="shared" si="33"/>
        <v>18618673960406</v>
      </c>
      <c r="Y96" s="9">
        <f t="shared" si="34"/>
        <v>1.8469551923059323E+22</v>
      </c>
    </row>
    <row r="97" spans="1:25" ht="15.75" thickBot="1">
      <c r="A97" s="8">
        <v>43981</v>
      </c>
      <c r="B97" s="14">
        <v>9267</v>
      </c>
      <c r="C97" s="9">
        <v>133</v>
      </c>
      <c r="D97" s="9">
        <v>8</v>
      </c>
      <c r="E97" s="9">
        <v>127</v>
      </c>
      <c r="F97" s="9">
        <v>3072</v>
      </c>
      <c r="G97" s="9">
        <v>646</v>
      </c>
      <c r="H97" s="9">
        <v>5549</v>
      </c>
      <c r="I97" s="9">
        <f t="shared" si="35"/>
        <v>4.1341145833333336E-2</v>
      </c>
      <c r="J97" s="9">
        <f t="shared" si="26"/>
        <v>6.4778645833333329E-2</v>
      </c>
      <c r="K97" s="9">
        <f t="shared" si="27"/>
        <v>2.2786458333333335E-3</v>
      </c>
      <c r="L97" s="9">
        <f t="shared" si="36"/>
        <v>0.61650485436893221</v>
      </c>
      <c r="M97" s="9">
        <f t="shared" si="23"/>
        <v>6.9709722671846333</v>
      </c>
      <c r="N97" s="9">
        <f t="shared" si="24"/>
        <v>59.879141038092158</v>
      </c>
      <c r="O97" s="16">
        <f t="shared" si="28"/>
        <v>33.149886694723214</v>
      </c>
      <c r="P97" s="9">
        <f t="shared" si="29"/>
        <v>390144</v>
      </c>
      <c r="Q97" s="9">
        <f t="shared" si="30"/>
        <v>9437184</v>
      </c>
      <c r="R97" s="9">
        <f t="shared" si="31"/>
        <v>24576</v>
      </c>
      <c r="S97" s="9">
        <f t="shared" si="32"/>
        <v>408576</v>
      </c>
      <c r="T97" s="9">
        <f t="shared" si="39"/>
        <v>-2</v>
      </c>
      <c r="U97" s="9">
        <f t="shared" si="25"/>
        <v>-6144</v>
      </c>
      <c r="V97" s="9">
        <f t="shared" si="37"/>
        <v>44210250</v>
      </c>
      <c r="W97" s="9">
        <f t="shared" si="38"/>
        <v>1954546205062500</v>
      </c>
      <c r="X97" s="9">
        <f t="shared" si="33"/>
        <v>18063247104000</v>
      </c>
      <c r="Y97" s="9">
        <f t="shared" si="34"/>
        <v>1.8445412173676544E+22</v>
      </c>
    </row>
    <row r="98" spans="1:25" ht="15.75" thickBot="1">
      <c r="A98" s="8">
        <v>43982</v>
      </c>
      <c r="B98" s="14">
        <v>9394</v>
      </c>
      <c r="C98" s="9">
        <v>127</v>
      </c>
      <c r="D98" s="9">
        <v>7</v>
      </c>
      <c r="E98" s="9">
        <v>199</v>
      </c>
      <c r="F98" s="9">
        <v>2993</v>
      </c>
      <c r="G98" s="9">
        <v>653</v>
      </c>
      <c r="H98" s="9">
        <v>5748</v>
      </c>
      <c r="I98" s="9">
        <f t="shared" si="35"/>
        <v>3.9759438690277316E-2</v>
      </c>
      <c r="J98" s="9">
        <f t="shared" si="26"/>
        <v>4.878048780487805E-2</v>
      </c>
      <c r="K98" s="9">
        <f t="shared" si="27"/>
        <v>2.6729034413631807E-3</v>
      </c>
      <c r="L98" s="9">
        <f t="shared" si="36"/>
        <v>0.77272727272727271</v>
      </c>
      <c r="M98" s="9">
        <f t="shared" ref="M98:M129" si="40">100*(G98/B98)</f>
        <v>6.9512454758356395</v>
      </c>
      <c r="N98" s="9">
        <f t="shared" ref="N98:N129" si="41">100*(H98/B98)</f>
        <v>61.187992335533316</v>
      </c>
      <c r="O98" s="16">
        <f t="shared" si="28"/>
        <v>31.860762188631043</v>
      </c>
      <c r="P98" s="9">
        <f t="shared" si="29"/>
        <v>595607</v>
      </c>
      <c r="Q98" s="9">
        <f t="shared" si="30"/>
        <v>8958049</v>
      </c>
      <c r="R98" s="9">
        <f t="shared" si="31"/>
        <v>20951</v>
      </c>
      <c r="S98" s="9">
        <f t="shared" si="32"/>
        <v>380111</v>
      </c>
      <c r="T98" s="9">
        <f t="shared" si="39"/>
        <v>-79</v>
      </c>
      <c r="U98" s="9">
        <f t="shared" ref="U98:U129" si="42">F98*T98</f>
        <v>-236447</v>
      </c>
      <c r="V98" s="9">
        <f t="shared" si="37"/>
        <v>44210117</v>
      </c>
      <c r="W98" s="9">
        <f t="shared" si="38"/>
        <v>1954534445153689</v>
      </c>
      <c r="X98" s="9">
        <f t="shared" si="33"/>
        <v>16804751782987</v>
      </c>
      <c r="Y98" s="9">
        <f t="shared" si="34"/>
        <v>1.7508815331874558E+22</v>
      </c>
    </row>
    <row r="99" spans="1:25" ht="15.75" thickBot="1">
      <c r="A99" s="8">
        <v>43983</v>
      </c>
      <c r="B99" s="14">
        <v>9513</v>
      </c>
      <c r="C99" s="9">
        <v>119</v>
      </c>
      <c r="D99" s="9">
        <v>8</v>
      </c>
      <c r="E99" s="9">
        <v>146</v>
      </c>
      <c r="F99" s="9">
        <v>2958</v>
      </c>
      <c r="G99" s="9">
        <v>661</v>
      </c>
      <c r="H99" s="9">
        <v>5894</v>
      </c>
      <c r="I99" s="9">
        <f t="shared" si="35"/>
        <v>3.8201487491548343E-2</v>
      </c>
      <c r="J99" s="9">
        <f t="shared" si="26"/>
        <v>5.8485463150777552E-2</v>
      </c>
      <c r="K99" s="9">
        <f t="shared" si="27"/>
        <v>2.0283975659229209E-3</v>
      </c>
      <c r="L99" s="9">
        <f t="shared" si="36"/>
        <v>0.63128491620111726</v>
      </c>
      <c r="M99" s="9">
        <f t="shared" si="40"/>
        <v>6.9483864185850939</v>
      </c>
      <c r="N99" s="9">
        <f t="shared" si="41"/>
        <v>61.957321559970566</v>
      </c>
      <c r="O99" s="16">
        <f t="shared" si="28"/>
        <v>31.094292021444343</v>
      </c>
      <c r="P99" s="9">
        <f t="shared" si="29"/>
        <v>431868</v>
      </c>
      <c r="Q99" s="9">
        <f t="shared" si="30"/>
        <v>8749764</v>
      </c>
      <c r="R99" s="9">
        <f t="shared" si="31"/>
        <v>23664</v>
      </c>
      <c r="S99" s="9">
        <f t="shared" si="32"/>
        <v>352002</v>
      </c>
      <c r="T99" s="9">
        <f t="shared" si="39"/>
        <v>-35</v>
      </c>
      <c r="U99" s="9">
        <f t="shared" si="42"/>
        <v>-103530</v>
      </c>
      <c r="V99" s="9">
        <f t="shared" si="37"/>
        <v>44209990</v>
      </c>
      <c r="W99" s="9">
        <f t="shared" si="38"/>
        <v>1954523215800100</v>
      </c>
      <c r="X99" s="9">
        <f t="shared" si="33"/>
        <v>15562004899980</v>
      </c>
      <c r="Y99" s="9">
        <f t="shared" si="34"/>
        <v>1.7101616870771946E+22</v>
      </c>
    </row>
    <row r="100" spans="1:25" ht="15.75" thickBot="1">
      <c r="A100" s="8">
        <v>43984</v>
      </c>
      <c r="B100" s="14">
        <v>9626</v>
      </c>
      <c r="C100" s="9">
        <v>113</v>
      </c>
      <c r="D100" s="9">
        <v>6</v>
      </c>
      <c r="E100" s="9">
        <v>173</v>
      </c>
      <c r="F100" s="9">
        <v>2892</v>
      </c>
      <c r="G100" s="9">
        <v>667</v>
      </c>
      <c r="H100" s="9">
        <v>6067</v>
      </c>
      <c r="I100" s="9">
        <f t="shared" si="35"/>
        <v>3.6998616874135547E-2</v>
      </c>
      <c r="J100" s="9">
        <f t="shared" si="26"/>
        <v>5.2213001383125866E-2</v>
      </c>
      <c r="K100" s="9">
        <f t="shared" si="27"/>
        <v>2.0746887966804979E-3</v>
      </c>
      <c r="L100" s="9">
        <f t="shared" si="36"/>
        <v>0.68152866242038213</v>
      </c>
      <c r="M100" s="9">
        <f t="shared" si="40"/>
        <v>6.9291502181591529</v>
      </c>
      <c r="N100" s="9">
        <f t="shared" si="41"/>
        <v>63.027217951381672</v>
      </c>
      <c r="O100" s="16">
        <f t="shared" si="28"/>
        <v>30.043631830459173</v>
      </c>
      <c r="P100" s="9">
        <f t="shared" si="29"/>
        <v>500316</v>
      </c>
      <c r="Q100" s="9">
        <f t="shared" si="30"/>
        <v>8363664</v>
      </c>
      <c r="R100" s="9">
        <f t="shared" si="31"/>
        <v>17352</v>
      </c>
      <c r="S100" s="9">
        <f t="shared" si="32"/>
        <v>326796</v>
      </c>
      <c r="T100" s="9">
        <f t="shared" si="39"/>
        <v>-66</v>
      </c>
      <c r="U100" s="9">
        <f t="shared" si="42"/>
        <v>-190872</v>
      </c>
      <c r="V100" s="9">
        <f t="shared" si="37"/>
        <v>44209871</v>
      </c>
      <c r="W100" s="9">
        <f t="shared" si="38"/>
        <v>1954512693836641</v>
      </c>
      <c r="X100" s="9">
        <f t="shared" si="33"/>
        <v>14447609003316</v>
      </c>
      <c r="Y100" s="9">
        <f t="shared" si="34"/>
        <v>1.6346887454984537E+22</v>
      </c>
    </row>
    <row r="101" spans="1:25" ht="15.75" thickBot="1">
      <c r="A101" s="8">
        <v>43985</v>
      </c>
      <c r="B101" s="14">
        <v>9733</v>
      </c>
      <c r="C101" s="9">
        <v>107</v>
      </c>
      <c r="D101" s="9">
        <v>6</v>
      </c>
      <c r="E101" s="9">
        <v>151</v>
      </c>
      <c r="F101" s="9">
        <v>2842</v>
      </c>
      <c r="G101" s="9">
        <v>673</v>
      </c>
      <c r="H101" s="9">
        <v>6218</v>
      </c>
      <c r="I101" s="9">
        <f t="shared" si="35"/>
        <v>3.4482758620689655E-2</v>
      </c>
      <c r="J101" s="9">
        <f t="shared" si="26"/>
        <v>2.7797325826882477E-2</v>
      </c>
      <c r="K101" s="9">
        <f t="shared" si="27"/>
        <v>2.8149190710767065E-3</v>
      </c>
      <c r="L101" s="9">
        <f t="shared" si="36"/>
        <v>1.1264367816091954</v>
      </c>
      <c r="M101" s="9">
        <f t="shared" si="40"/>
        <v>6.9146203637110855</v>
      </c>
      <c r="N101" s="9">
        <f t="shared" si="41"/>
        <v>63.885749511969593</v>
      </c>
      <c r="O101" s="16">
        <f t="shared" si="28"/>
        <v>29.199630124319327</v>
      </c>
      <c r="P101" s="9">
        <f t="shared" si="29"/>
        <v>429142</v>
      </c>
      <c r="Q101" s="9">
        <f t="shared" si="30"/>
        <v>8076964</v>
      </c>
      <c r="R101" s="9">
        <f t="shared" si="31"/>
        <v>17052</v>
      </c>
      <c r="S101" s="9">
        <f t="shared" si="32"/>
        <v>304094</v>
      </c>
      <c r="T101" s="9">
        <f t="shared" si="39"/>
        <v>-50</v>
      </c>
      <c r="U101" s="9">
        <f t="shared" si="42"/>
        <v>-142100</v>
      </c>
      <c r="V101" s="9">
        <f t="shared" si="37"/>
        <v>44209758</v>
      </c>
      <c r="W101" s="9">
        <f t="shared" si="38"/>
        <v>1954502702418564</v>
      </c>
      <c r="X101" s="9">
        <f t="shared" si="33"/>
        <v>13443922149252</v>
      </c>
      <c r="Y101" s="9">
        <f t="shared" si="34"/>
        <v>1.5786447965337453E+22</v>
      </c>
    </row>
    <row r="102" spans="1:25" ht="15.75" thickBot="1">
      <c r="A102" s="8">
        <v>43986</v>
      </c>
      <c r="B102" s="14">
        <v>9831</v>
      </c>
      <c r="C102" s="9">
        <v>98</v>
      </c>
      <c r="D102" s="9">
        <v>8</v>
      </c>
      <c r="E102" s="9">
        <v>79</v>
      </c>
      <c r="F102" s="9">
        <v>2853</v>
      </c>
      <c r="G102" s="9">
        <v>681</v>
      </c>
      <c r="H102" s="9">
        <v>6297</v>
      </c>
      <c r="I102" s="9">
        <f t="shared" si="35"/>
        <v>3.645285664213109E-2</v>
      </c>
      <c r="J102" s="9">
        <f t="shared" si="26"/>
        <v>5.4679284963196635E-2</v>
      </c>
      <c r="K102" s="9">
        <f t="shared" si="27"/>
        <v>3.1545741324921135E-3</v>
      </c>
      <c r="L102" s="9">
        <f t="shared" si="36"/>
        <v>0.63030303030303025</v>
      </c>
      <c r="M102" s="9">
        <f t="shared" si="40"/>
        <v>6.927067439731462</v>
      </c>
      <c r="N102" s="9">
        <f t="shared" si="41"/>
        <v>64.05248703082087</v>
      </c>
      <c r="O102" s="16">
        <f t="shared" si="28"/>
        <v>29.020445529447663</v>
      </c>
      <c r="P102" s="9">
        <f t="shared" si="29"/>
        <v>225387</v>
      </c>
      <c r="Q102" s="9">
        <f t="shared" si="30"/>
        <v>8139609</v>
      </c>
      <c r="R102" s="9">
        <f t="shared" si="31"/>
        <v>22824</v>
      </c>
      <c r="S102" s="9">
        <f t="shared" si="32"/>
        <v>279594</v>
      </c>
      <c r="T102" s="9">
        <f t="shared" si="39"/>
        <v>11</v>
      </c>
      <c r="U102" s="9">
        <f t="shared" si="42"/>
        <v>31383</v>
      </c>
      <c r="V102" s="9">
        <f t="shared" si="37"/>
        <v>44209651</v>
      </c>
      <c r="W102" s="9">
        <f t="shared" si="38"/>
        <v>1954493241541801</v>
      </c>
      <c r="X102" s="9">
        <f t="shared" si="33"/>
        <v>12360753161694</v>
      </c>
      <c r="Y102" s="9">
        <f t="shared" si="34"/>
        <v>1.5908810779292816E+22</v>
      </c>
    </row>
    <row r="103" spans="1:25" ht="15.75" thickBot="1">
      <c r="A103" s="8">
        <v>43987</v>
      </c>
      <c r="B103" s="14">
        <v>9935</v>
      </c>
      <c r="C103" s="9">
        <v>104</v>
      </c>
      <c r="D103" s="9">
        <v>9</v>
      </c>
      <c r="E103" s="9">
        <v>156</v>
      </c>
      <c r="F103" s="9">
        <v>2792</v>
      </c>
      <c r="G103" s="9">
        <v>690</v>
      </c>
      <c r="H103" s="9">
        <v>6453</v>
      </c>
      <c r="I103" s="9">
        <f t="shared" si="35"/>
        <v>4.1189111747851004E-2</v>
      </c>
      <c r="J103" s="9">
        <f t="shared" si="26"/>
        <v>6.3753581661891115E-2</v>
      </c>
      <c r="K103" s="9">
        <f t="shared" si="27"/>
        <v>2.8653295128939827E-3</v>
      </c>
      <c r="L103" s="9">
        <f t="shared" si="36"/>
        <v>0.61827956989247324</v>
      </c>
      <c r="M103" s="9">
        <f t="shared" si="40"/>
        <v>6.9451434323100152</v>
      </c>
      <c r="N103" s="9">
        <f t="shared" si="41"/>
        <v>64.952189229994971</v>
      </c>
      <c r="O103" s="16">
        <f t="shared" si="28"/>
        <v>28.102667337695021</v>
      </c>
      <c r="P103" s="9">
        <f t="shared" si="29"/>
        <v>435552</v>
      </c>
      <c r="Q103" s="9">
        <f t="shared" si="30"/>
        <v>7795264</v>
      </c>
      <c r="R103" s="9">
        <f t="shared" si="31"/>
        <v>25128</v>
      </c>
      <c r="S103" s="9">
        <f t="shared" si="32"/>
        <v>290368</v>
      </c>
      <c r="T103" s="9">
        <f t="shared" si="39"/>
        <v>-61</v>
      </c>
      <c r="U103" s="9">
        <f t="shared" si="42"/>
        <v>-170312</v>
      </c>
      <c r="V103" s="9">
        <f t="shared" si="37"/>
        <v>44209553</v>
      </c>
      <c r="W103" s="9">
        <f t="shared" si="38"/>
        <v>1954484576459809</v>
      </c>
      <c r="X103" s="9">
        <f t="shared" si="33"/>
        <v>12837039485504</v>
      </c>
      <c r="Y103" s="9">
        <f t="shared" si="34"/>
        <v>1.5235723257432397E+22</v>
      </c>
    </row>
    <row r="104" spans="1:25" ht="15.75" thickBot="1">
      <c r="A104" s="8">
        <v>43988</v>
      </c>
      <c r="B104" s="14">
        <v>10050</v>
      </c>
      <c r="C104" s="9">
        <v>115</v>
      </c>
      <c r="D104" s="9">
        <v>8</v>
      </c>
      <c r="E104" s="9">
        <v>178</v>
      </c>
      <c r="F104" s="9">
        <v>2721</v>
      </c>
      <c r="G104" s="9">
        <v>698</v>
      </c>
      <c r="H104" s="9">
        <v>6631</v>
      </c>
      <c r="I104" s="9">
        <f t="shared" si="35"/>
        <v>3.8221242190371187E-2</v>
      </c>
      <c r="J104" s="9">
        <f t="shared" si="26"/>
        <v>3.1606027195883866E-2</v>
      </c>
      <c r="K104" s="9">
        <f t="shared" si="27"/>
        <v>3.3076074972436605E-3</v>
      </c>
      <c r="L104" s="9">
        <f t="shared" si="36"/>
        <v>1.0947368421052632</v>
      </c>
      <c r="M104" s="9">
        <f t="shared" si="40"/>
        <v>6.945273631840795</v>
      </c>
      <c r="N104" s="9">
        <f t="shared" si="41"/>
        <v>65.980099502487562</v>
      </c>
      <c r="O104" s="16">
        <f t="shared" si="28"/>
        <v>27.074626865671643</v>
      </c>
      <c r="P104" s="9">
        <f t="shared" si="29"/>
        <v>484338</v>
      </c>
      <c r="Q104" s="9">
        <f t="shared" si="30"/>
        <v>7403841</v>
      </c>
      <c r="R104" s="9">
        <f t="shared" si="31"/>
        <v>21768</v>
      </c>
      <c r="S104" s="9">
        <f t="shared" si="32"/>
        <v>312915</v>
      </c>
      <c r="T104" s="9">
        <f t="shared" si="39"/>
        <v>-71</v>
      </c>
      <c r="U104" s="9">
        <f t="shared" si="42"/>
        <v>-193191</v>
      </c>
      <c r="V104" s="9">
        <f t="shared" si="37"/>
        <v>44209449</v>
      </c>
      <c r="W104" s="9">
        <f t="shared" si="38"/>
        <v>1954475380883601</v>
      </c>
      <c r="X104" s="9">
        <f t="shared" si="33"/>
        <v>13833799733835</v>
      </c>
      <c r="Y104" s="9">
        <f t="shared" si="34"/>
        <v>1.4470624958476622E+22</v>
      </c>
    </row>
    <row r="105" spans="1:25" ht="15.75" thickBot="1">
      <c r="A105" s="8">
        <v>43989</v>
      </c>
      <c r="B105" s="14">
        <v>10154</v>
      </c>
      <c r="C105" s="9">
        <v>104</v>
      </c>
      <c r="D105" s="9">
        <v>9</v>
      </c>
      <c r="E105" s="9">
        <v>86</v>
      </c>
      <c r="F105" s="9">
        <v>2730</v>
      </c>
      <c r="G105" s="9">
        <v>707</v>
      </c>
      <c r="H105" s="9">
        <v>6717</v>
      </c>
      <c r="I105" s="9">
        <f t="shared" si="35"/>
        <v>4.0659340659340661E-2</v>
      </c>
      <c r="J105" s="9">
        <f t="shared" si="26"/>
        <v>3.0036630036630037E-2</v>
      </c>
      <c r="K105" s="9">
        <f t="shared" si="27"/>
        <v>2.9304029304029304E-3</v>
      </c>
      <c r="L105" s="9">
        <f t="shared" si="36"/>
        <v>1.2333333333333334</v>
      </c>
      <c r="M105" s="9">
        <f t="shared" si="40"/>
        <v>6.9627732913137672</v>
      </c>
      <c r="N105" s="9">
        <f t="shared" si="41"/>
        <v>66.151270435296439</v>
      </c>
      <c r="O105" s="16">
        <f t="shared" si="28"/>
        <v>26.885956273389798</v>
      </c>
      <c r="P105" s="9">
        <f t="shared" si="29"/>
        <v>234780</v>
      </c>
      <c r="Q105" s="9">
        <f t="shared" si="30"/>
        <v>7452900</v>
      </c>
      <c r="R105" s="9">
        <f t="shared" si="31"/>
        <v>24570</v>
      </c>
      <c r="S105" s="9">
        <f t="shared" si="32"/>
        <v>283920</v>
      </c>
      <c r="T105" s="9">
        <f t="shared" si="39"/>
        <v>9</v>
      </c>
      <c r="U105" s="9">
        <f t="shared" si="42"/>
        <v>24570</v>
      </c>
      <c r="V105" s="9">
        <f t="shared" si="37"/>
        <v>44209334</v>
      </c>
      <c r="W105" s="9">
        <f t="shared" si="38"/>
        <v>1954465212723556</v>
      </c>
      <c r="X105" s="9">
        <f t="shared" si="33"/>
        <v>12551914109280</v>
      </c>
      <c r="Y105" s="9">
        <f t="shared" si="34"/>
        <v>1.456643378390739E+22</v>
      </c>
    </row>
    <row r="106" spans="1:25" ht="15.75" thickBot="1">
      <c r="A106" s="8">
        <v>43990</v>
      </c>
      <c r="B106" s="9">
        <v>10265</v>
      </c>
      <c r="C106" s="9">
        <v>111</v>
      </c>
      <c r="D106" s="9">
        <v>8</v>
      </c>
      <c r="E106" s="9">
        <v>82</v>
      </c>
      <c r="F106" s="9">
        <v>2751</v>
      </c>
      <c r="G106" s="9">
        <v>715</v>
      </c>
      <c r="H106" s="9">
        <v>6799</v>
      </c>
      <c r="I106" s="9">
        <f t="shared" si="35"/>
        <v>4.2529989094874592E-2</v>
      </c>
      <c r="J106" s="9">
        <f t="shared" si="26"/>
        <v>5.5252635405307164E-2</v>
      </c>
      <c r="K106" s="9">
        <f t="shared" si="27"/>
        <v>3.2715376226826608E-3</v>
      </c>
      <c r="L106" s="9">
        <f t="shared" si="36"/>
        <v>0.72670807453416142</v>
      </c>
      <c r="M106" s="9">
        <f t="shared" si="40"/>
        <v>6.9654164637116418</v>
      </c>
      <c r="N106" s="9">
        <f t="shared" si="41"/>
        <v>66.234778373112519</v>
      </c>
      <c r="O106" s="16">
        <f t="shared" si="28"/>
        <v>26.79980516317584</v>
      </c>
      <c r="P106" s="9">
        <f t="shared" si="29"/>
        <v>225582</v>
      </c>
      <c r="Q106" s="9">
        <f t="shared" si="30"/>
        <v>7568001</v>
      </c>
      <c r="R106" s="9">
        <f t="shared" si="31"/>
        <v>22008</v>
      </c>
      <c r="S106" s="9">
        <f t="shared" si="32"/>
        <v>305361</v>
      </c>
      <c r="T106" s="9">
        <f t="shared" si="39"/>
        <v>21</v>
      </c>
      <c r="U106" s="9">
        <f t="shared" si="42"/>
        <v>57771</v>
      </c>
      <c r="V106" s="9">
        <f t="shared" si="37"/>
        <v>44209230</v>
      </c>
      <c r="W106" s="9">
        <f t="shared" si="38"/>
        <v>1954456017192900</v>
      </c>
      <c r="X106" s="9">
        <f t="shared" si="33"/>
        <v>13499774682030</v>
      </c>
      <c r="Y106" s="9">
        <f t="shared" si="34"/>
        <v>1.4791325092571884E+22</v>
      </c>
    </row>
    <row r="107" spans="1:25" ht="15.75" thickBot="1">
      <c r="A107" s="8">
        <v>43991</v>
      </c>
      <c r="B107" s="9">
        <v>10382</v>
      </c>
      <c r="C107" s="9">
        <v>117</v>
      </c>
      <c r="D107" s="9">
        <v>9</v>
      </c>
      <c r="E107" s="9">
        <v>152</v>
      </c>
      <c r="F107" s="9">
        <v>2707</v>
      </c>
      <c r="G107" s="9">
        <v>724</v>
      </c>
      <c r="H107" s="9">
        <v>6951</v>
      </c>
      <c r="I107" s="9">
        <f t="shared" si="35"/>
        <v>3.7680088659032142E-2</v>
      </c>
      <c r="J107" s="9">
        <f t="shared" si="26"/>
        <v>4.5437753971185817E-2</v>
      </c>
      <c r="K107" s="9">
        <f t="shared" si="27"/>
        <v>2.9553010712966383E-3</v>
      </c>
      <c r="L107" s="9">
        <f t="shared" si="36"/>
        <v>0.77862595419847336</v>
      </c>
      <c r="M107" s="9">
        <f t="shared" si="40"/>
        <v>6.9736081679830475</v>
      </c>
      <c r="N107" s="9">
        <f t="shared" si="41"/>
        <v>66.952417645925649</v>
      </c>
      <c r="O107" s="16">
        <f t="shared" si="28"/>
        <v>26.073974186091313</v>
      </c>
      <c r="P107" s="9">
        <f t="shared" si="29"/>
        <v>411464</v>
      </c>
      <c r="Q107" s="9">
        <f t="shared" si="30"/>
        <v>7327849</v>
      </c>
      <c r="R107" s="9">
        <f t="shared" si="31"/>
        <v>24363</v>
      </c>
      <c r="S107" s="9">
        <f t="shared" si="32"/>
        <v>316719</v>
      </c>
      <c r="T107" s="9">
        <f t="shared" si="39"/>
        <v>-44</v>
      </c>
      <c r="U107" s="9">
        <f t="shared" si="42"/>
        <v>-119108</v>
      </c>
      <c r="V107" s="9">
        <f t="shared" si="37"/>
        <v>44209119</v>
      </c>
      <c r="W107" s="9">
        <f t="shared" si="38"/>
        <v>1954446202756161</v>
      </c>
      <c r="X107" s="9">
        <f t="shared" si="33"/>
        <v>14001867960561</v>
      </c>
      <c r="Y107" s="9">
        <f t="shared" si="34"/>
        <v>1.4321886652420531E+22</v>
      </c>
    </row>
    <row r="108" spans="1:25" ht="15.75" thickBot="1">
      <c r="A108" s="8">
        <v>43992</v>
      </c>
      <c r="B108" s="9">
        <v>10484</v>
      </c>
      <c r="C108" s="9">
        <v>102</v>
      </c>
      <c r="D108" s="9">
        <v>8</v>
      </c>
      <c r="E108" s="9">
        <v>123</v>
      </c>
      <c r="F108" s="9">
        <v>2678</v>
      </c>
      <c r="G108" s="9">
        <v>732</v>
      </c>
      <c r="H108" s="9">
        <v>7074</v>
      </c>
      <c r="I108" s="9">
        <f t="shared" si="35"/>
        <v>3.9208364451082896E-2</v>
      </c>
      <c r="J108" s="9">
        <f t="shared" si="26"/>
        <v>6.7587752053771474E-2</v>
      </c>
      <c r="K108" s="9">
        <f t="shared" si="27"/>
        <v>3.3607169529499626E-3</v>
      </c>
      <c r="L108" s="9">
        <f t="shared" si="36"/>
        <v>0.55263157894736836</v>
      </c>
      <c r="M108" s="9">
        <f t="shared" si="40"/>
        <v>6.9820679130103009</v>
      </c>
      <c r="N108" s="9">
        <f t="shared" si="41"/>
        <v>67.474246470812673</v>
      </c>
      <c r="O108" s="16">
        <f t="shared" si="28"/>
        <v>25.543685616177029</v>
      </c>
      <c r="P108" s="9">
        <f t="shared" si="29"/>
        <v>329394</v>
      </c>
      <c r="Q108" s="9">
        <f t="shared" si="30"/>
        <v>7171684</v>
      </c>
      <c r="R108" s="9">
        <f t="shared" si="31"/>
        <v>21424</v>
      </c>
      <c r="S108" s="9">
        <f t="shared" si="32"/>
        <v>273156</v>
      </c>
      <c r="T108" s="9">
        <f t="shared" si="39"/>
        <v>-29</v>
      </c>
      <c r="U108" s="9">
        <f t="shared" si="42"/>
        <v>-77662</v>
      </c>
      <c r="V108" s="9">
        <f t="shared" si="37"/>
        <v>44209002</v>
      </c>
      <c r="W108" s="9">
        <f t="shared" si="38"/>
        <v>1954435857836004</v>
      </c>
      <c r="X108" s="9">
        <f t="shared" si="33"/>
        <v>12075954150312</v>
      </c>
      <c r="Y108" s="9">
        <f t="shared" si="34"/>
        <v>1.4016596370668745E+22</v>
      </c>
    </row>
    <row r="109" spans="1:25" ht="15.75" thickBot="1">
      <c r="A109" s="8">
        <v>43993</v>
      </c>
      <c r="B109" s="9">
        <v>10589</v>
      </c>
      <c r="C109" s="9">
        <v>105</v>
      </c>
      <c r="D109" s="9">
        <v>9</v>
      </c>
      <c r="E109" s="9">
        <v>181</v>
      </c>
      <c r="F109" s="9">
        <v>2593</v>
      </c>
      <c r="G109" s="9">
        <v>741</v>
      </c>
      <c r="H109" s="9">
        <v>7255</v>
      </c>
      <c r="I109" s="9">
        <f t="shared" si="35"/>
        <v>4.2036251446201309E-2</v>
      </c>
      <c r="J109" s="9">
        <f t="shared" si="26"/>
        <v>2.5838796760509063E-2</v>
      </c>
      <c r="K109" s="9">
        <f t="shared" si="27"/>
        <v>3.8565368299267257E-3</v>
      </c>
      <c r="L109" s="9">
        <f t="shared" si="36"/>
        <v>1.4155844155844155</v>
      </c>
      <c r="M109" s="9">
        <f t="shared" si="40"/>
        <v>6.9978279346491643</v>
      </c>
      <c r="N109" s="9">
        <f t="shared" si="41"/>
        <v>68.514496175276236</v>
      </c>
      <c r="O109" s="16">
        <f t="shared" si="28"/>
        <v>24.487675890074605</v>
      </c>
      <c r="P109" s="9">
        <f t="shared" si="29"/>
        <v>469333</v>
      </c>
      <c r="Q109" s="9">
        <f t="shared" si="30"/>
        <v>6723649</v>
      </c>
      <c r="R109" s="9">
        <f t="shared" si="31"/>
        <v>23337</v>
      </c>
      <c r="S109" s="9">
        <f t="shared" si="32"/>
        <v>272265</v>
      </c>
      <c r="T109" s="9">
        <f t="shared" si="39"/>
        <v>-85</v>
      </c>
      <c r="U109" s="9">
        <f t="shared" si="42"/>
        <v>-220405</v>
      </c>
      <c r="V109" s="9">
        <f t="shared" si="37"/>
        <v>44208900</v>
      </c>
      <c r="W109" s="9">
        <f t="shared" si="38"/>
        <v>1954426839210000</v>
      </c>
      <c r="X109" s="9">
        <f t="shared" si="33"/>
        <v>12036536158500</v>
      </c>
      <c r="Y109" s="9">
        <f t="shared" si="34"/>
        <v>1.3140880063027476E+22</v>
      </c>
    </row>
    <row r="110" spans="1:25" ht="15.75" thickBot="1">
      <c r="A110" s="8">
        <v>43994</v>
      </c>
      <c r="B110" s="9">
        <v>10698</v>
      </c>
      <c r="C110" s="9">
        <v>109</v>
      </c>
      <c r="D110" s="9">
        <v>10</v>
      </c>
      <c r="E110" s="9">
        <v>67</v>
      </c>
      <c r="F110" s="9">
        <v>2625</v>
      </c>
      <c r="G110" s="9">
        <v>751</v>
      </c>
      <c r="H110" s="9">
        <v>7322</v>
      </c>
      <c r="I110" s="9">
        <f t="shared" si="35"/>
        <v>4.2666666666666665E-2</v>
      </c>
      <c r="J110" s="9">
        <f t="shared" si="26"/>
        <v>3.7333333333333336E-2</v>
      </c>
      <c r="K110" s="9">
        <f t="shared" si="27"/>
        <v>3.4285714285714284E-3</v>
      </c>
      <c r="L110" s="9">
        <f t="shared" si="36"/>
        <v>1.0467289719626167</v>
      </c>
      <c r="M110" s="9">
        <f t="shared" si="40"/>
        <v>7.020003739016639</v>
      </c>
      <c r="N110" s="9">
        <f t="shared" si="41"/>
        <v>68.44269957001309</v>
      </c>
      <c r="O110" s="16">
        <f t="shared" si="28"/>
        <v>24.537296690970276</v>
      </c>
      <c r="P110" s="9">
        <f t="shared" si="29"/>
        <v>175875</v>
      </c>
      <c r="Q110" s="9">
        <f t="shared" si="30"/>
        <v>6890625</v>
      </c>
      <c r="R110" s="9">
        <f t="shared" si="31"/>
        <v>26250</v>
      </c>
      <c r="S110" s="9">
        <f t="shared" si="32"/>
        <v>286125</v>
      </c>
      <c r="T110" s="9">
        <f t="shared" si="39"/>
        <v>32</v>
      </c>
      <c r="U110" s="9">
        <f t="shared" si="42"/>
        <v>84000</v>
      </c>
      <c r="V110" s="9">
        <f t="shared" si="37"/>
        <v>44208795</v>
      </c>
      <c r="W110" s="9">
        <f t="shared" si="38"/>
        <v>1954417555352025</v>
      </c>
      <c r="X110" s="9">
        <f t="shared" si="33"/>
        <v>12649241469375</v>
      </c>
      <c r="Y110" s="9">
        <f t="shared" si="34"/>
        <v>1.3467158467347548E+22</v>
      </c>
    </row>
    <row r="111" spans="1:25" ht="15.75" thickBot="1">
      <c r="A111" s="8">
        <v>43995</v>
      </c>
      <c r="B111" s="9">
        <v>10810</v>
      </c>
      <c r="C111" s="9">
        <v>112</v>
      </c>
      <c r="D111" s="9">
        <v>9</v>
      </c>
      <c r="E111" s="9">
        <v>98</v>
      </c>
      <c r="F111" s="9">
        <v>2630</v>
      </c>
      <c r="G111" s="9">
        <v>760</v>
      </c>
      <c r="H111" s="9">
        <v>7420</v>
      </c>
      <c r="I111" s="9">
        <f t="shared" si="35"/>
        <v>4.144486692015209E-2</v>
      </c>
      <c r="J111" s="9">
        <f t="shared" si="26"/>
        <v>7.0722433460076048E-2</v>
      </c>
      <c r="K111" s="9">
        <f t="shared" si="27"/>
        <v>2.6615969581749049E-3</v>
      </c>
      <c r="L111" s="9">
        <f t="shared" si="36"/>
        <v>0.56476683937823835</v>
      </c>
      <c r="M111" s="9">
        <f t="shared" si="40"/>
        <v>7.0305272895467157</v>
      </c>
      <c r="N111" s="9">
        <f t="shared" si="41"/>
        <v>68.640148011100834</v>
      </c>
      <c r="O111" s="16">
        <f t="shared" si="28"/>
        <v>24.329324699352451</v>
      </c>
      <c r="P111" s="9">
        <f t="shared" si="29"/>
        <v>257740</v>
      </c>
      <c r="Q111" s="9">
        <f t="shared" si="30"/>
        <v>6916900</v>
      </c>
      <c r="R111" s="9">
        <f t="shared" si="31"/>
        <v>23670</v>
      </c>
      <c r="S111" s="9">
        <f t="shared" si="32"/>
        <v>294560</v>
      </c>
      <c r="T111" s="9">
        <f t="shared" si="39"/>
        <v>5</v>
      </c>
      <c r="U111" s="9">
        <f t="shared" si="42"/>
        <v>13150</v>
      </c>
      <c r="V111" s="9">
        <f t="shared" si="37"/>
        <v>44208686</v>
      </c>
      <c r="W111" s="9">
        <f t="shared" si="38"/>
        <v>1954407917846596</v>
      </c>
      <c r="X111" s="9">
        <f t="shared" si="33"/>
        <v>13022110548160</v>
      </c>
      <c r="Y111" s="9">
        <f t="shared" si="34"/>
        <v>1.351844412695312E+22</v>
      </c>
    </row>
    <row r="112" spans="1:25" ht="15.75" thickBot="1">
      <c r="A112" s="8">
        <v>43996</v>
      </c>
      <c r="B112" s="9">
        <v>10919</v>
      </c>
      <c r="C112" s="9">
        <v>109</v>
      </c>
      <c r="D112" s="9">
        <v>7</v>
      </c>
      <c r="E112" s="9">
        <v>186</v>
      </c>
      <c r="F112" s="9">
        <v>2546</v>
      </c>
      <c r="G112" s="9">
        <v>767</v>
      </c>
      <c r="H112" s="9">
        <v>7606</v>
      </c>
      <c r="I112" s="9">
        <f t="shared" si="35"/>
        <v>4.399057344854674E-2</v>
      </c>
      <c r="J112" s="9">
        <f t="shared" si="26"/>
        <v>5.0667714061272587E-2</v>
      </c>
      <c r="K112" s="9">
        <f t="shared" si="27"/>
        <v>3.927729772191673E-3</v>
      </c>
      <c r="L112" s="9">
        <f t="shared" si="36"/>
        <v>0.80575539568345311</v>
      </c>
      <c r="M112" s="9">
        <f t="shared" si="40"/>
        <v>7.0244527887169159</v>
      </c>
      <c r="N112" s="9">
        <f t="shared" si="41"/>
        <v>69.658393625789898</v>
      </c>
      <c r="O112" s="16">
        <f t="shared" si="28"/>
        <v>23.317153585493177</v>
      </c>
      <c r="P112" s="9">
        <f t="shared" si="29"/>
        <v>473556</v>
      </c>
      <c r="Q112" s="9">
        <f t="shared" si="30"/>
        <v>6482116</v>
      </c>
      <c r="R112" s="9">
        <f t="shared" si="31"/>
        <v>17822</v>
      </c>
      <c r="S112" s="9">
        <f t="shared" si="32"/>
        <v>277514</v>
      </c>
      <c r="T112" s="9">
        <f t="shared" si="39"/>
        <v>-84</v>
      </c>
      <c r="U112" s="9">
        <f t="shared" si="42"/>
        <v>-213864</v>
      </c>
      <c r="V112" s="9">
        <f t="shared" si="37"/>
        <v>44208574</v>
      </c>
      <c r="W112" s="9">
        <f t="shared" si="38"/>
        <v>1954398015113476</v>
      </c>
      <c r="X112" s="9">
        <f t="shared" si="33"/>
        <v>12268498205036</v>
      </c>
      <c r="Y112" s="9">
        <f t="shared" si="34"/>
        <v>1.2668634644135304E+22</v>
      </c>
    </row>
    <row r="113" spans="1:25" ht="15.75" thickBot="1">
      <c r="A113" s="8">
        <v>43997</v>
      </c>
      <c r="B113" s="9">
        <v>11031</v>
      </c>
      <c r="C113" s="9">
        <v>112</v>
      </c>
      <c r="D113" s="9">
        <v>10</v>
      </c>
      <c r="E113" s="9">
        <v>129</v>
      </c>
      <c r="F113" s="9">
        <v>2519</v>
      </c>
      <c r="G113" s="9">
        <v>777</v>
      </c>
      <c r="H113" s="9">
        <v>7735</v>
      </c>
      <c r="I113" s="9">
        <f t="shared" si="35"/>
        <v>4.6050019849146487E-2</v>
      </c>
      <c r="J113" s="9">
        <f t="shared" si="26"/>
        <v>4.2477173481540294E-2</v>
      </c>
      <c r="K113" s="9">
        <f t="shared" si="27"/>
        <v>4.3668122270742356E-3</v>
      </c>
      <c r="L113" s="9">
        <f t="shared" si="36"/>
        <v>0.98305084745762705</v>
      </c>
      <c r="M113" s="9">
        <f t="shared" si="40"/>
        <v>7.04378569485994</v>
      </c>
      <c r="N113" s="9">
        <f t="shared" si="41"/>
        <v>70.120569304686796</v>
      </c>
      <c r="O113" s="16">
        <f t="shared" si="28"/>
        <v>22.835645000453265</v>
      </c>
      <c r="P113" s="9">
        <f t="shared" si="29"/>
        <v>324951</v>
      </c>
      <c r="Q113" s="9">
        <f t="shared" si="30"/>
        <v>6345361</v>
      </c>
      <c r="R113" s="9">
        <f t="shared" si="31"/>
        <v>25190</v>
      </c>
      <c r="S113" s="9">
        <f t="shared" si="32"/>
        <v>282128</v>
      </c>
      <c r="T113" s="9">
        <f t="shared" si="39"/>
        <v>-27</v>
      </c>
      <c r="U113" s="9">
        <f t="shared" si="42"/>
        <v>-68013</v>
      </c>
      <c r="V113" s="9">
        <f t="shared" si="37"/>
        <v>44208465</v>
      </c>
      <c r="W113" s="9">
        <f t="shared" si="38"/>
        <v>1954388377656225</v>
      </c>
      <c r="X113" s="9">
        <f t="shared" si="33"/>
        <v>12472445813520</v>
      </c>
      <c r="Y113" s="9">
        <f t="shared" si="34"/>
        <v>1.2401299790433081E+22</v>
      </c>
    </row>
    <row r="114" spans="1:25" ht="15.75" thickBot="1">
      <c r="A114" s="8">
        <v>43998</v>
      </c>
      <c r="B114" s="9">
        <v>11147</v>
      </c>
      <c r="C114" s="9">
        <v>116</v>
      </c>
      <c r="D114" s="9">
        <v>11</v>
      </c>
      <c r="E114" s="9">
        <v>107</v>
      </c>
      <c r="F114" s="9">
        <v>2517</v>
      </c>
      <c r="G114" s="9">
        <v>788</v>
      </c>
      <c r="H114" s="9">
        <v>7842</v>
      </c>
      <c r="I114" s="9">
        <f t="shared" si="35"/>
        <v>4.8073102900278109E-2</v>
      </c>
      <c r="J114" s="9">
        <f t="shared" si="26"/>
        <v>4.0127135478744538E-2</v>
      </c>
      <c r="K114" s="9">
        <f t="shared" si="27"/>
        <v>4.3702820818434648E-3</v>
      </c>
      <c r="L114" s="9">
        <f t="shared" si="36"/>
        <v>1.0803571428571428</v>
      </c>
      <c r="M114" s="9">
        <f t="shared" si="40"/>
        <v>7.0691665919081368</v>
      </c>
      <c r="N114" s="9">
        <f t="shared" si="41"/>
        <v>70.350767022517275</v>
      </c>
      <c r="O114" s="16">
        <f t="shared" si="28"/>
        <v>22.580066385574593</v>
      </c>
      <c r="P114" s="9">
        <f t="shared" si="29"/>
        <v>269319</v>
      </c>
      <c r="Q114" s="9">
        <f t="shared" si="30"/>
        <v>6335289</v>
      </c>
      <c r="R114" s="9">
        <f t="shared" si="31"/>
        <v>27687</v>
      </c>
      <c r="S114" s="9">
        <f t="shared" si="32"/>
        <v>291972</v>
      </c>
      <c r="T114" s="9">
        <f t="shared" si="39"/>
        <v>-2</v>
      </c>
      <c r="U114" s="9">
        <f t="shared" si="42"/>
        <v>-5034</v>
      </c>
      <c r="V114" s="9">
        <f t="shared" si="37"/>
        <v>44208353</v>
      </c>
      <c r="W114" s="9">
        <f t="shared" si="38"/>
        <v>1954378474972609</v>
      </c>
      <c r="X114" s="9">
        <f t="shared" si="33"/>
        <v>12907601242116</v>
      </c>
      <c r="Y114" s="9">
        <f t="shared" si="34"/>
        <v>1.2381552454330745E+22</v>
      </c>
    </row>
    <row r="115" spans="1:25" ht="15.75" thickBot="1">
      <c r="A115" s="8">
        <v>43999</v>
      </c>
      <c r="B115" s="9">
        <v>11268</v>
      </c>
      <c r="C115" s="9">
        <v>121</v>
      </c>
      <c r="D115" s="9">
        <v>11</v>
      </c>
      <c r="E115" s="9">
        <v>101</v>
      </c>
      <c r="F115" s="9">
        <v>2526</v>
      </c>
      <c r="G115" s="9">
        <v>799</v>
      </c>
      <c r="H115" s="9">
        <v>7943</v>
      </c>
      <c r="I115" s="9">
        <f t="shared" si="35"/>
        <v>4.631828978622328E-2</v>
      </c>
      <c r="J115" s="9">
        <f t="shared" si="26"/>
        <v>5.3444180522565318E-2</v>
      </c>
      <c r="K115" s="9">
        <f t="shared" si="27"/>
        <v>4.7505938242280287E-3</v>
      </c>
      <c r="L115" s="9">
        <f t="shared" si="36"/>
        <v>0.79591836734693877</v>
      </c>
      <c r="M115" s="9">
        <f t="shared" si="40"/>
        <v>7.0908768193113243</v>
      </c>
      <c r="N115" s="9">
        <f t="shared" si="41"/>
        <v>70.491657791977275</v>
      </c>
      <c r="O115" s="16">
        <f t="shared" si="28"/>
        <v>22.417465388711395</v>
      </c>
      <c r="P115" s="9">
        <f t="shared" si="29"/>
        <v>255126</v>
      </c>
      <c r="Q115" s="9">
        <f t="shared" si="30"/>
        <v>6380676</v>
      </c>
      <c r="R115" s="9">
        <f t="shared" si="31"/>
        <v>27786</v>
      </c>
      <c r="S115" s="9">
        <f t="shared" si="32"/>
        <v>305646</v>
      </c>
      <c r="T115" s="9">
        <f t="shared" si="39"/>
        <v>9</v>
      </c>
      <c r="U115" s="9">
        <f t="shared" si="42"/>
        <v>22734</v>
      </c>
      <c r="V115" s="9">
        <f t="shared" si="37"/>
        <v>44208237</v>
      </c>
      <c r="W115" s="9">
        <f t="shared" si="38"/>
        <v>1954368218648169</v>
      </c>
      <c r="X115" s="9">
        <f t="shared" si="33"/>
        <v>13512070806102</v>
      </c>
      <c r="Y115" s="9">
        <f t="shared" si="34"/>
        <v>1.2470190387891125E+22</v>
      </c>
    </row>
    <row r="116" spans="1:25" ht="15.75" thickBot="1">
      <c r="A116" s="8">
        <v>44000</v>
      </c>
      <c r="B116" s="9">
        <v>11385</v>
      </c>
      <c r="C116" s="9">
        <v>117</v>
      </c>
      <c r="D116" s="9">
        <v>12</v>
      </c>
      <c r="E116" s="9">
        <v>135</v>
      </c>
      <c r="F116" s="9">
        <v>2496</v>
      </c>
      <c r="G116" s="9">
        <v>811</v>
      </c>
      <c r="H116" s="9">
        <v>8078</v>
      </c>
      <c r="I116" s="9">
        <f t="shared" si="35"/>
        <v>4.7676282051282048E-2</v>
      </c>
      <c r="J116" s="9">
        <f t="shared" si="26"/>
        <v>4.7275641025641024E-2</v>
      </c>
      <c r="K116" s="9">
        <f t="shared" si="27"/>
        <v>5.608974358974359E-3</v>
      </c>
      <c r="L116" s="9">
        <f t="shared" si="36"/>
        <v>0.90151515151515149</v>
      </c>
      <c r="M116" s="9">
        <f t="shared" si="40"/>
        <v>7.1234079929732106</v>
      </c>
      <c r="N116" s="9">
        <f t="shared" si="41"/>
        <v>70.953008344312693</v>
      </c>
      <c r="O116" s="16">
        <f t="shared" si="28"/>
        <v>21.923583662714098</v>
      </c>
      <c r="P116" s="9">
        <f t="shared" si="29"/>
        <v>336960</v>
      </c>
      <c r="Q116" s="9">
        <f t="shared" si="30"/>
        <v>6230016</v>
      </c>
      <c r="R116" s="9">
        <f t="shared" si="31"/>
        <v>29952</v>
      </c>
      <c r="S116" s="9">
        <f t="shared" si="32"/>
        <v>292032</v>
      </c>
      <c r="T116" s="9">
        <f t="shared" si="39"/>
        <v>-30</v>
      </c>
      <c r="U116" s="9">
        <f t="shared" si="42"/>
        <v>-74880</v>
      </c>
      <c r="V116" s="9">
        <f t="shared" si="37"/>
        <v>44208116</v>
      </c>
      <c r="W116" s="9">
        <f t="shared" si="38"/>
        <v>1954357520269456</v>
      </c>
      <c r="X116" s="9">
        <f t="shared" si="33"/>
        <v>12910184531712</v>
      </c>
      <c r="Y116" s="9">
        <f t="shared" si="34"/>
        <v>1.2175678620999036E+22</v>
      </c>
    </row>
    <row r="117" spans="1:25" ht="15.75" thickBot="1">
      <c r="A117" s="8">
        <v>44001</v>
      </c>
      <c r="B117" s="9">
        <v>11504</v>
      </c>
      <c r="C117" s="9">
        <v>119</v>
      </c>
      <c r="D117" s="9">
        <v>14</v>
      </c>
      <c r="E117" s="9">
        <v>118</v>
      </c>
      <c r="F117" s="9">
        <v>2483</v>
      </c>
      <c r="G117" s="9">
        <v>825</v>
      </c>
      <c r="H117" s="9">
        <v>8196</v>
      </c>
      <c r="I117" s="9">
        <f t="shared" si="35"/>
        <v>5.1147805074506648E-2</v>
      </c>
      <c r="J117" s="9">
        <f t="shared" si="26"/>
        <v>5.1550543697140558E-2</v>
      </c>
      <c r="K117" s="9">
        <f t="shared" si="27"/>
        <v>4.8328634716069269E-3</v>
      </c>
      <c r="L117" s="9">
        <f t="shared" si="36"/>
        <v>0.90714285714285714</v>
      </c>
      <c r="M117" s="9">
        <f t="shared" si="40"/>
        <v>7.1714186369958268</v>
      </c>
      <c r="N117" s="9">
        <f t="shared" si="41"/>
        <v>71.24478442280946</v>
      </c>
      <c r="O117" s="16">
        <f t="shared" si="28"/>
        <v>21.583796940194716</v>
      </c>
      <c r="P117" s="9">
        <f t="shared" si="29"/>
        <v>292994</v>
      </c>
      <c r="Q117" s="9">
        <f t="shared" si="30"/>
        <v>6165289</v>
      </c>
      <c r="R117" s="9">
        <f t="shared" si="31"/>
        <v>34762</v>
      </c>
      <c r="S117" s="9">
        <f t="shared" si="32"/>
        <v>295477</v>
      </c>
      <c r="T117" s="9">
        <f t="shared" si="39"/>
        <v>-13</v>
      </c>
      <c r="U117" s="9">
        <f t="shared" si="42"/>
        <v>-32279</v>
      </c>
      <c r="V117" s="9">
        <f t="shared" si="37"/>
        <v>44207999</v>
      </c>
      <c r="W117" s="9">
        <f t="shared" si="38"/>
        <v>1954347175584001</v>
      </c>
      <c r="X117" s="9">
        <f t="shared" si="33"/>
        <v>13062446920523</v>
      </c>
      <c r="Y117" s="9">
        <f t="shared" si="34"/>
        <v>1.204911514380911E+22</v>
      </c>
    </row>
    <row r="118" spans="1:25" ht="15.75" thickBot="1">
      <c r="A118" s="8">
        <v>44002</v>
      </c>
      <c r="B118" s="9">
        <v>11631</v>
      </c>
      <c r="C118" s="9">
        <v>127</v>
      </c>
      <c r="D118" s="9">
        <v>12</v>
      </c>
      <c r="E118" s="9">
        <v>128</v>
      </c>
      <c r="F118" s="9">
        <v>2470</v>
      </c>
      <c r="G118" s="9">
        <v>837</v>
      </c>
      <c r="H118" s="9">
        <v>8324</v>
      </c>
      <c r="I118" s="9">
        <f t="shared" si="35"/>
        <v>5.6680161943319839E-2</v>
      </c>
      <c r="J118" s="9">
        <f t="shared" si="26"/>
        <v>3.9676113360323888E-2</v>
      </c>
      <c r="K118" s="9">
        <f t="shared" si="27"/>
        <v>3.2388663967611335E-3</v>
      </c>
      <c r="L118" s="9">
        <f t="shared" si="36"/>
        <v>1.3207547169811322</v>
      </c>
      <c r="M118" s="9">
        <f t="shared" si="40"/>
        <v>7.196285787980397</v>
      </c>
      <c r="N118" s="9">
        <f t="shared" si="41"/>
        <v>71.567363081420339</v>
      </c>
      <c r="O118" s="16">
        <f t="shared" si="28"/>
        <v>21.23635113059926</v>
      </c>
      <c r="P118" s="9">
        <f t="shared" si="29"/>
        <v>316160</v>
      </c>
      <c r="Q118" s="9">
        <f t="shared" si="30"/>
        <v>6100900</v>
      </c>
      <c r="R118" s="9">
        <f t="shared" si="31"/>
        <v>29640</v>
      </c>
      <c r="S118" s="9">
        <f t="shared" si="32"/>
        <v>313690</v>
      </c>
      <c r="T118" s="9">
        <f t="shared" si="39"/>
        <v>-13</v>
      </c>
      <c r="U118" s="9">
        <f t="shared" si="42"/>
        <v>-32110</v>
      </c>
      <c r="V118" s="9">
        <f t="shared" si="37"/>
        <v>44207880</v>
      </c>
      <c r="W118" s="9">
        <f t="shared" si="38"/>
        <v>1954336654094400</v>
      </c>
      <c r="X118" s="9">
        <f t="shared" si="33"/>
        <v>13867569877200</v>
      </c>
      <c r="Y118" s="9">
        <f t="shared" si="34"/>
        <v>1.1923212492964526E+22</v>
      </c>
    </row>
    <row r="119" spans="1:25" ht="15.75" thickBot="1">
      <c r="A119" s="8">
        <v>44003</v>
      </c>
      <c r="B119" s="9">
        <v>11771</v>
      </c>
      <c r="C119" s="9">
        <v>140</v>
      </c>
      <c r="D119" s="9">
        <v>8</v>
      </c>
      <c r="E119" s="9">
        <v>98</v>
      </c>
      <c r="F119" s="9">
        <v>2504</v>
      </c>
      <c r="G119" s="9">
        <v>845</v>
      </c>
      <c r="H119" s="9">
        <v>8422</v>
      </c>
      <c r="I119" s="9">
        <f t="shared" si="35"/>
        <v>5.9504792332268373E-2</v>
      </c>
      <c r="J119" s="9">
        <f t="shared" si="26"/>
        <v>5.4712460063897767E-2</v>
      </c>
      <c r="K119" s="9">
        <f t="shared" si="27"/>
        <v>2.7955271565495207E-3</v>
      </c>
      <c r="L119" s="9">
        <f t="shared" si="36"/>
        <v>1.0347222222222221</v>
      </c>
      <c r="M119" s="9">
        <f t="shared" si="40"/>
        <v>7.178659417211791</v>
      </c>
      <c r="N119" s="9">
        <f t="shared" si="41"/>
        <v>71.548721434032785</v>
      </c>
      <c r="O119" s="16">
        <f t="shared" si="28"/>
        <v>21.272619148755414</v>
      </c>
      <c r="P119" s="9">
        <f t="shared" si="29"/>
        <v>245392</v>
      </c>
      <c r="Q119" s="9">
        <f t="shared" si="30"/>
        <v>6270016</v>
      </c>
      <c r="R119" s="9">
        <f t="shared" si="31"/>
        <v>20032</v>
      </c>
      <c r="S119" s="9">
        <f t="shared" si="32"/>
        <v>350560</v>
      </c>
      <c r="T119" s="9">
        <f t="shared" si="39"/>
        <v>34</v>
      </c>
      <c r="U119" s="9">
        <f t="shared" si="42"/>
        <v>85136</v>
      </c>
      <c r="V119" s="9">
        <f t="shared" si="37"/>
        <v>44207753</v>
      </c>
      <c r="W119" s="9">
        <f t="shared" si="38"/>
        <v>1954325425309009</v>
      </c>
      <c r="X119" s="9">
        <f t="shared" si="33"/>
        <v>15497469891680</v>
      </c>
      <c r="Y119" s="9">
        <f t="shared" si="34"/>
        <v>1.2253651685894292E+22</v>
      </c>
    </row>
    <row r="120" spans="1:25" ht="15.75" thickBot="1">
      <c r="A120" s="8">
        <v>44004</v>
      </c>
      <c r="B120" s="9">
        <v>11920</v>
      </c>
      <c r="C120" s="9">
        <v>149</v>
      </c>
      <c r="D120" s="9">
        <v>7</v>
      </c>
      <c r="E120" s="9">
        <v>137</v>
      </c>
      <c r="F120" s="9">
        <v>2509</v>
      </c>
      <c r="G120" s="9">
        <v>852</v>
      </c>
      <c r="H120" s="9">
        <v>8559</v>
      </c>
      <c r="I120" s="9">
        <f t="shared" si="35"/>
        <v>6.2176165803108807E-2</v>
      </c>
      <c r="J120" s="9">
        <f t="shared" si="26"/>
        <v>4.5834994021522517E-2</v>
      </c>
      <c r="K120" s="9">
        <f t="shared" si="27"/>
        <v>3.5870864886408927E-3</v>
      </c>
      <c r="L120" s="9">
        <f t="shared" si="36"/>
        <v>1.2580645161290323</v>
      </c>
      <c r="M120" s="9">
        <f t="shared" si="40"/>
        <v>7.1476510067114098</v>
      </c>
      <c r="N120" s="9">
        <f t="shared" si="41"/>
        <v>71.803691275167779</v>
      </c>
      <c r="O120" s="16">
        <f t="shared" si="28"/>
        <v>21.048657718120804</v>
      </c>
      <c r="P120" s="9">
        <f t="shared" si="29"/>
        <v>343733</v>
      </c>
      <c r="Q120" s="9">
        <f t="shared" si="30"/>
        <v>6295081</v>
      </c>
      <c r="R120" s="9">
        <f t="shared" si="31"/>
        <v>17563</v>
      </c>
      <c r="S120" s="9">
        <f t="shared" si="32"/>
        <v>373841</v>
      </c>
      <c r="T120" s="9">
        <f t="shared" si="39"/>
        <v>5</v>
      </c>
      <c r="U120" s="9">
        <f t="shared" si="42"/>
        <v>12545</v>
      </c>
      <c r="V120" s="9">
        <f t="shared" si="37"/>
        <v>44207613</v>
      </c>
      <c r="W120" s="9">
        <f t="shared" si="38"/>
        <v>1954313047157769</v>
      </c>
      <c r="X120" s="9">
        <f t="shared" si="33"/>
        <v>16526618251533</v>
      </c>
      <c r="Y120" s="9">
        <f t="shared" si="34"/>
        <v>1.2302558931214976E+22</v>
      </c>
    </row>
    <row r="121" spans="1:25" ht="15.75" thickBot="1">
      <c r="A121" s="8">
        <v>44005</v>
      </c>
      <c r="B121" s="9">
        <v>12076</v>
      </c>
      <c r="C121" s="9">
        <v>156</v>
      </c>
      <c r="D121" s="9">
        <v>9</v>
      </c>
      <c r="E121" s="9">
        <v>115</v>
      </c>
      <c r="F121" s="9">
        <v>2541</v>
      </c>
      <c r="G121" s="9">
        <v>861</v>
      </c>
      <c r="H121" s="9">
        <v>8674</v>
      </c>
      <c r="I121" s="9">
        <f t="shared" si="35"/>
        <v>6.7689885871704047E-2</v>
      </c>
      <c r="J121" s="9">
        <f t="shared" si="26"/>
        <v>4.6438410074773714E-2</v>
      </c>
      <c r="K121" s="9">
        <f t="shared" si="27"/>
        <v>3.1483667847304209E-3</v>
      </c>
      <c r="L121" s="9">
        <f t="shared" si="36"/>
        <v>1.3650793650793649</v>
      </c>
      <c r="M121" s="9">
        <f t="shared" si="40"/>
        <v>7.1298443193110295</v>
      </c>
      <c r="N121" s="9">
        <f t="shared" si="41"/>
        <v>71.828420006624711</v>
      </c>
      <c r="O121" s="16">
        <f t="shared" si="28"/>
        <v>21.04173567406426</v>
      </c>
      <c r="P121" s="9">
        <f t="shared" si="29"/>
        <v>292215</v>
      </c>
      <c r="Q121" s="9">
        <f t="shared" si="30"/>
        <v>6456681</v>
      </c>
      <c r="R121" s="9">
        <f t="shared" si="31"/>
        <v>22869</v>
      </c>
      <c r="S121" s="9">
        <f t="shared" si="32"/>
        <v>396396</v>
      </c>
      <c r="T121" s="9">
        <f t="shared" si="39"/>
        <v>32</v>
      </c>
      <c r="U121" s="9">
        <f t="shared" si="42"/>
        <v>81312</v>
      </c>
      <c r="V121" s="9">
        <f t="shared" si="37"/>
        <v>44207464</v>
      </c>
      <c r="W121" s="9">
        <f t="shared" si="38"/>
        <v>1954299873311296</v>
      </c>
      <c r="X121" s="9">
        <f t="shared" si="33"/>
        <v>17523661899744</v>
      </c>
      <c r="Y121" s="9">
        <f t="shared" si="34"/>
        <v>1.2618290860311452E+22</v>
      </c>
    </row>
    <row r="122" spans="1:25" ht="15.75" thickBot="1">
      <c r="A122" s="8">
        <v>44006</v>
      </c>
      <c r="B122" s="9">
        <v>12248</v>
      </c>
      <c r="C122" s="9">
        <v>172</v>
      </c>
      <c r="D122" s="9">
        <v>8</v>
      </c>
      <c r="E122" s="9">
        <v>118</v>
      </c>
      <c r="F122" s="9">
        <v>2587</v>
      </c>
      <c r="G122" s="9">
        <v>869</v>
      </c>
      <c r="H122" s="9">
        <v>8792</v>
      </c>
      <c r="I122" s="9">
        <f t="shared" si="35"/>
        <v>7.6149980672593737E-2</v>
      </c>
      <c r="J122" s="9">
        <f t="shared" si="26"/>
        <v>4.9478160030923847E-2</v>
      </c>
      <c r="K122" s="9">
        <f t="shared" si="27"/>
        <v>3.4789331271743332E-3</v>
      </c>
      <c r="L122" s="9">
        <f t="shared" si="36"/>
        <v>1.4379562043795622</v>
      </c>
      <c r="M122" s="9">
        <f t="shared" si="40"/>
        <v>7.0950359242325272</v>
      </c>
      <c r="N122" s="9">
        <f t="shared" si="41"/>
        <v>71.783148269105155</v>
      </c>
      <c r="O122" s="16">
        <f t="shared" si="28"/>
        <v>21.121815806662312</v>
      </c>
      <c r="P122" s="9">
        <f t="shared" si="29"/>
        <v>305266</v>
      </c>
      <c r="Q122" s="9">
        <f t="shared" si="30"/>
        <v>6692569</v>
      </c>
      <c r="R122" s="9">
        <f t="shared" si="31"/>
        <v>20696</v>
      </c>
      <c r="S122" s="9">
        <f t="shared" si="32"/>
        <v>444964</v>
      </c>
      <c r="T122" s="9">
        <f t="shared" si="39"/>
        <v>46</v>
      </c>
      <c r="U122" s="9">
        <f t="shared" si="42"/>
        <v>119002</v>
      </c>
      <c r="V122" s="9">
        <f t="shared" si="37"/>
        <v>44207308</v>
      </c>
      <c r="W122" s="9">
        <f t="shared" si="38"/>
        <v>1954286080606864</v>
      </c>
      <c r="X122" s="9">
        <f t="shared" si="33"/>
        <v>19670660596912</v>
      </c>
      <c r="Y122" s="9">
        <f t="shared" si="34"/>
        <v>1.3079194440201E+22</v>
      </c>
    </row>
    <row r="123" spans="1:25" ht="15.75" thickBot="1">
      <c r="A123" s="8">
        <v>44007</v>
      </c>
      <c r="B123" s="9">
        <v>12445</v>
      </c>
      <c r="C123" s="9">
        <v>197</v>
      </c>
      <c r="D123" s="9">
        <v>9</v>
      </c>
      <c r="E123" s="9">
        <v>128</v>
      </c>
      <c r="F123" s="9">
        <v>2647</v>
      </c>
      <c r="G123" s="9">
        <v>878</v>
      </c>
      <c r="H123" s="9">
        <v>8920</v>
      </c>
      <c r="I123" s="9">
        <f t="shared" si="35"/>
        <v>9.0668681526256137E-2</v>
      </c>
      <c r="J123" s="9">
        <f t="shared" si="26"/>
        <v>5.5156781261805815E-2</v>
      </c>
      <c r="K123" s="9">
        <f t="shared" si="27"/>
        <v>2.6445032111824707E-3</v>
      </c>
      <c r="L123" s="9">
        <f t="shared" si="36"/>
        <v>1.5686274509803921</v>
      </c>
      <c r="M123" s="9">
        <f t="shared" si="40"/>
        <v>7.0550421856167143</v>
      </c>
      <c r="N123" s="9">
        <f t="shared" si="41"/>
        <v>71.675371635194864</v>
      </c>
      <c r="O123" s="16">
        <f t="shared" si="28"/>
        <v>21.26958617918843</v>
      </c>
      <c r="P123" s="9">
        <f t="shared" si="29"/>
        <v>338816</v>
      </c>
      <c r="Q123" s="9">
        <f t="shared" si="30"/>
        <v>7006609</v>
      </c>
      <c r="R123" s="9">
        <f t="shared" si="31"/>
        <v>23823</v>
      </c>
      <c r="S123" s="9">
        <f t="shared" si="32"/>
        <v>521459</v>
      </c>
      <c r="T123" s="9">
        <f t="shared" si="39"/>
        <v>60</v>
      </c>
      <c r="U123" s="9">
        <f t="shared" si="42"/>
        <v>158820</v>
      </c>
      <c r="V123" s="9">
        <f t="shared" si="37"/>
        <v>44207136</v>
      </c>
      <c r="W123" s="9">
        <f t="shared" si="38"/>
        <v>1954270873322496</v>
      </c>
      <c r="X123" s="9">
        <f t="shared" si="33"/>
        <v>23052208931424</v>
      </c>
      <c r="Y123" s="9">
        <f t="shared" si="34"/>
        <v>1.369281188945926E+22</v>
      </c>
    </row>
    <row r="124" spans="1:25" ht="15.75" thickBot="1">
      <c r="A124" s="8">
        <v>44008</v>
      </c>
      <c r="B124" s="9">
        <v>12685</v>
      </c>
      <c r="C124" s="9">
        <v>240</v>
      </c>
      <c r="D124" s="9">
        <v>7</v>
      </c>
      <c r="E124" s="9">
        <v>146</v>
      </c>
      <c r="F124" s="9">
        <v>2734</v>
      </c>
      <c r="G124" s="9">
        <v>885</v>
      </c>
      <c r="H124" s="9">
        <v>9066</v>
      </c>
      <c r="I124" s="9">
        <f t="shared" si="35"/>
        <v>0.10351133869787857</v>
      </c>
      <c r="J124" s="9">
        <f t="shared" si="26"/>
        <v>4.9743964886613021E-2</v>
      </c>
      <c r="K124" s="9">
        <f t="shared" si="27"/>
        <v>2.5603511338697879E-3</v>
      </c>
      <c r="L124" s="9">
        <f t="shared" si="36"/>
        <v>1.9790209790209792</v>
      </c>
      <c r="M124" s="9">
        <f t="shared" si="40"/>
        <v>6.9767441860465116</v>
      </c>
      <c r="N124" s="9">
        <f t="shared" si="41"/>
        <v>71.470240441466302</v>
      </c>
      <c r="O124" s="16">
        <f t="shared" si="28"/>
        <v>21.553015372487188</v>
      </c>
      <c r="P124" s="9">
        <f t="shared" si="29"/>
        <v>399164</v>
      </c>
      <c r="Q124" s="9">
        <f t="shared" si="30"/>
        <v>7474756</v>
      </c>
      <c r="R124" s="9">
        <f t="shared" si="31"/>
        <v>19138</v>
      </c>
      <c r="S124" s="9">
        <f t="shared" si="32"/>
        <v>656160</v>
      </c>
      <c r="T124" s="9">
        <f t="shared" si="39"/>
        <v>87</v>
      </c>
      <c r="U124" s="9">
        <f t="shared" si="42"/>
        <v>237858</v>
      </c>
      <c r="V124" s="9">
        <f t="shared" si="37"/>
        <v>44206939</v>
      </c>
      <c r="W124" s="9">
        <f t="shared" si="38"/>
        <v>1954253455749721</v>
      </c>
      <c r="X124" s="9">
        <f t="shared" si="33"/>
        <v>29006825094240</v>
      </c>
      <c r="Y124" s="9">
        <f t="shared" si="34"/>
        <v>1.4607567743885962E+22</v>
      </c>
    </row>
    <row r="125" spans="1:25" ht="15.75" thickBot="1">
      <c r="A125" s="8">
        <v>44009</v>
      </c>
      <c r="B125" s="9">
        <v>12968</v>
      </c>
      <c r="C125" s="9">
        <v>283</v>
      </c>
      <c r="D125" s="9">
        <v>7</v>
      </c>
      <c r="E125" s="9">
        <v>136</v>
      </c>
      <c r="F125" s="9">
        <v>2874</v>
      </c>
      <c r="G125" s="9">
        <v>892</v>
      </c>
      <c r="H125" s="9">
        <v>9202</v>
      </c>
      <c r="I125" s="9">
        <f t="shared" si="35"/>
        <v>0.10612386917188588</v>
      </c>
      <c r="J125" s="9">
        <f t="shared" si="26"/>
        <v>5.880306193458594E-2</v>
      </c>
      <c r="K125" s="9">
        <f t="shared" si="27"/>
        <v>1.7397355601948504E-3</v>
      </c>
      <c r="L125" s="9">
        <f t="shared" si="36"/>
        <v>1.7528735632183909</v>
      </c>
      <c r="M125" s="9">
        <f t="shared" si="40"/>
        <v>6.8784700801974088</v>
      </c>
      <c r="N125" s="9">
        <f t="shared" si="41"/>
        <v>70.959284392350398</v>
      </c>
      <c r="O125" s="16">
        <f t="shared" si="28"/>
        <v>22.162245527452189</v>
      </c>
      <c r="P125" s="9">
        <f t="shared" si="29"/>
        <v>390864</v>
      </c>
      <c r="Q125" s="9">
        <f t="shared" si="30"/>
        <v>8259876</v>
      </c>
      <c r="R125" s="9">
        <f t="shared" si="31"/>
        <v>20118</v>
      </c>
      <c r="S125" s="9">
        <f t="shared" si="32"/>
        <v>813342</v>
      </c>
      <c r="T125" s="9">
        <f t="shared" si="39"/>
        <v>140</v>
      </c>
      <c r="U125" s="9">
        <f t="shared" si="42"/>
        <v>402360</v>
      </c>
      <c r="V125" s="9">
        <f t="shared" si="37"/>
        <v>44206699</v>
      </c>
      <c r="W125" s="9">
        <f t="shared" si="38"/>
        <v>1954232236476601</v>
      </c>
      <c r="X125" s="9">
        <f t="shared" si="33"/>
        <v>35955164978058</v>
      </c>
      <c r="Y125" s="9">
        <f t="shared" si="34"/>
        <v>1.6141715948499401E+22</v>
      </c>
    </row>
    <row r="126" spans="1:25" ht="15.75" thickBot="1">
      <c r="A126" s="8">
        <v>44010</v>
      </c>
      <c r="B126" s="9">
        <v>13273</v>
      </c>
      <c r="C126" s="9">
        <v>305</v>
      </c>
      <c r="D126" s="9">
        <v>5</v>
      </c>
      <c r="E126" s="9">
        <v>169</v>
      </c>
      <c r="F126" s="9">
        <v>3005</v>
      </c>
      <c r="G126" s="9">
        <v>897</v>
      </c>
      <c r="H126" s="9">
        <v>9371</v>
      </c>
      <c r="I126" s="9">
        <f t="shared" si="35"/>
        <v>9.9168053244592352E-2</v>
      </c>
      <c r="J126" s="9">
        <f t="shared" si="26"/>
        <v>0.10083194675540766</v>
      </c>
      <c r="K126" s="9">
        <f t="shared" si="27"/>
        <v>2.6622296173044926E-3</v>
      </c>
      <c r="L126" s="9">
        <f t="shared" si="36"/>
        <v>0.95819935691318336</v>
      </c>
      <c r="M126" s="9">
        <f t="shared" si="40"/>
        <v>6.7580803134182172</v>
      </c>
      <c r="N126" s="9">
        <f t="shared" si="41"/>
        <v>70.601973932042497</v>
      </c>
      <c r="O126" s="16">
        <f t="shared" si="28"/>
        <v>22.639945754539291</v>
      </c>
      <c r="P126" s="9">
        <f t="shared" si="29"/>
        <v>507845</v>
      </c>
      <c r="Q126" s="9">
        <f t="shared" si="30"/>
        <v>9030025</v>
      </c>
      <c r="R126" s="9">
        <f t="shared" si="31"/>
        <v>15025</v>
      </c>
      <c r="S126" s="9">
        <f t="shared" si="32"/>
        <v>916525</v>
      </c>
      <c r="T126" s="9">
        <f t="shared" si="39"/>
        <v>131</v>
      </c>
      <c r="U126" s="9">
        <f t="shared" si="42"/>
        <v>393655</v>
      </c>
      <c r="V126" s="9">
        <f t="shared" si="37"/>
        <v>44206416</v>
      </c>
      <c r="W126" s="9">
        <f t="shared" si="38"/>
        <v>1954207215565056</v>
      </c>
      <c r="X126" s="9">
        <f t="shared" si="33"/>
        <v>40516285424400</v>
      </c>
      <c r="Y126" s="9">
        <f t="shared" si="34"/>
        <v>1.7646540011732845E+22</v>
      </c>
    </row>
    <row r="127" spans="1:25" ht="15.75" thickBot="1">
      <c r="A127" s="8">
        <v>44011</v>
      </c>
      <c r="B127" s="9">
        <v>13571</v>
      </c>
      <c r="C127" s="9">
        <v>298</v>
      </c>
      <c r="D127" s="9">
        <v>8</v>
      </c>
      <c r="E127" s="9">
        <v>303</v>
      </c>
      <c r="F127" s="9">
        <v>2992</v>
      </c>
      <c r="G127" s="9">
        <v>905</v>
      </c>
      <c r="H127" s="9">
        <v>9674</v>
      </c>
      <c r="I127" s="9">
        <f t="shared" si="35"/>
        <v>0.11229946524064172</v>
      </c>
      <c r="J127" s="9">
        <f t="shared" si="26"/>
        <v>7.4532085561497333E-2</v>
      </c>
      <c r="K127" s="9">
        <f t="shared" si="27"/>
        <v>2.3395721925133688E-3</v>
      </c>
      <c r="L127" s="9">
        <f t="shared" si="36"/>
        <v>1.4608695652173913</v>
      </c>
      <c r="M127" s="9">
        <f t="shared" si="40"/>
        <v>6.6686316409991893</v>
      </c>
      <c r="N127" s="9">
        <f t="shared" si="41"/>
        <v>71.284356348095201</v>
      </c>
      <c r="O127" s="16">
        <f t="shared" si="28"/>
        <v>22.047012010905608</v>
      </c>
      <c r="P127" s="9">
        <f t="shared" si="29"/>
        <v>906576</v>
      </c>
      <c r="Q127" s="9">
        <f t="shared" si="30"/>
        <v>8952064</v>
      </c>
      <c r="R127" s="9">
        <f t="shared" si="31"/>
        <v>23936</v>
      </c>
      <c r="S127" s="9">
        <f t="shared" si="32"/>
        <v>891616</v>
      </c>
      <c r="T127" s="9">
        <f t="shared" si="39"/>
        <v>-13</v>
      </c>
      <c r="U127" s="9">
        <f t="shared" si="42"/>
        <v>-38896</v>
      </c>
      <c r="V127" s="9">
        <f t="shared" si="37"/>
        <v>44206111</v>
      </c>
      <c r="W127" s="9">
        <f t="shared" si="38"/>
        <v>1954180249744321</v>
      </c>
      <c r="X127" s="9">
        <f t="shared" si="33"/>
        <v>39414875865376</v>
      </c>
      <c r="Y127" s="9">
        <f t="shared" si="34"/>
        <v>1.7493946663247146E+22</v>
      </c>
    </row>
    <row r="128" spans="1:25" ht="15.75" thickBot="1">
      <c r="A128" s="8">
        <v>44012</v>
      </c>
      <c r="B128" s="9">
        <v>13907</v>
      </c>
      <c r="C128" s="9">
        <v>336</v>
      </c>
      <c r="D128" s="9">
        <v>7</v>
      </c>
      <c r="E128" s="9">
        <v>223</v>
      </c>
      <c r="F128" s="9">
        <v>3098</v>
      </c>
      <c r="G128" s="9">
        <v>912</v>
      </c>
      <c r="H128" s="9">
        <v>9897</v>
      </c>
      <c r="I128" s="9">
        <f t="shared" si="35"/>
        <v>0.11781794706262104</v>
      </c>
      <c r="J128" s="9">
        <f t="shared" si="26"/>
        <v>4.6158812136862494E-2</v>
      </c>
      <c r="K128" s="9">
        <f t="shared" si="27"/>
        <v>2.5823111684958036E-3</v>
      </c>
      <c r="L128" s="9">
        <f t="shared" si="36"/>
        <v>2.4172185430463573</v>
      </c>
      <c r="M128" s="9">
        <f t="shared" si="40"/>
        <v>6.5578485654706267</v>
      </c>
      <c r="N128" s="9">
        <f t="shared" si="41"/>
        <v>71.165600057524998</v>
      </c>
      <c r="O128" s="16">
        <f t="shared" si="28"/>
        <v>22.276551377004385</v>
      </c>
      <c r="P128" s="9">
        <f t="shared" si="29"/>
        <v>690854</v>
      </c>
      <c r="Q128" s="9">
        <f t="shared" si="30"/>
        <v>9597604</v>
      </c>
      <c r="R128" s="9">
        <f t="shared" si="31"/>
        <v>21686</v>
      </c>
      <c r="S128" s="9">
        <f t="shared" si="32"/>
        <v>1040928</v>
      </c>
      <c r="T128" s="9">
        <f t="shared" si="39"/>
        <v>106</v>
      </c>
      <c r="U128" s="9">
        <f t="shared" si="42"/>
        <v>328388</v>
      </c>
      <c r="V128" s="9">
        <f t="shared" si="37"/>
        <v>44205813</v>
      </c>
      <c r="W128" s="9">
        <f t="shared" si="38"/>
        <v>1954153902990969</v>
      </c>
      <c r="X128" s="9">
        <f t="shared" si="33"/>
        <v>46015068514464</v>
      </c>
      <c r="Y128" s="9">
        <f t="shared" si="34"/>
        <v>1.8755195315961735E+22</v>
      </c>
    </row>
    <row r="129" spans="1:25" ht="15.75" thickBot="1">
      <c r="A129" s="8">
        <v>44013</v>
      </c>
      <c r="B129" s="9">
        <v>14272</v>
      </c>
      <c r="C129" s="9">
        <v>365</v>
      </c>
      <c r="D129" s="9">
        <v>8</v>
      </c>
      <c r="E129" s="9">
        <v>143</v>
      </c>
      <c r="F129" s="9">
        <v>3312</v>
      </c>
      <c r="G129" s="9">
        <v>920</v>
      </c>
      <c r="H129" s="9">
        <v>10040</v>
      </c>
      <c r="I129" s="9">
        <f t="shared" si="35"/>
        <v>0.11624396135265701</v>
      </c>
      <c r="J129" s="9">
        <f t="shared" si="26"/>
        <v>9.1183574879227056E-2</v>
      </c>
      <c r="K129" s="9">
        <f t="shared" si="27"/>
        <v>2.4154589371980675E-3</v>
      </c>
      <c r="L129" s="9">
        <f t="shared" si="36"/>
        <v>1.2419354838709677</v>
      </c>
      <c r="M129" s="9">
        <f t="shared" si="40"/>
        <v>6.4461883408071756</v>
      </c>
      <c r="N129" s="9">
        <f t="shared" si="41"/>
        <v>70.347533632286996</v>
      </c>
      <c r="O129" s="16">
        <f t="shared" si="28"/>
        <v>23.206278026905832</v>
      </c>
      <c r="P129" s="9">
        <f t="shared" si="29"/>
        <v>473616</v>
      </c>
      <c r="Q129" s="9">
        <f t="shared" si="30"/>
        <v>10969344</v>
      </c>
      <c r="R129" s="9">
        <f t="shared" si="31"/>
        <v>26496</v>
      </c>
      <c r="S129" s="9">
        <f t="shared" si="32"/>
        <v>1208880</v>
      </c>
      <c r="T129" s="9">
        <f t="shared" si="39"/>
        <v>214</v>
      </c>
      <c r="U129" s="9">
        <f t="shared" si="42"/>
        <v>708768</v>
      </c>
      <c r="V129" s="9">
        <f t="shared" si="37"/>
        <v>44205477</v>
      </c>
      <c r="W129" s="9">
        <f t="shared" si="38"/>
        <v>1954124196797529</v>
      </c>
      <c r="X129" s="9">
        <f t="shared" si="33"/>
        <v>53439117035760</v>
      </c>
      <c r="Y129" s="9">
        <f t="shared" si="34"/>
        <v>2.1435460533395793E+22</v>
      </c>
    </row>
    <row r="130" spans="1:25" ht="15.75" thickBot="1">
      <c r="A130" s="8">
        <v>44014</v>
      </c>
      <c r="B130" s="9">
        <v>14657</v>
      </c>
      <c r="C130" s="9">
        <v>385</v>
      </c>
      <c r="D130" s="9">
        <v>8</v>
      </c>
      <c r="E130" s="9">
        <v>302</v>
      </c>
      <c r="F130" s="9">
        <v>3387</v>
      </c>
      <c r="G130" s="9">
        <v>928</v>
      </c>
      <c r="H130" s="9">
        <v>10342</v>
      </c>
      <c r="I130" s="9">
        <f t="shared" si="35"/>
        <v>0.1219368172423974</v>
      </c>
      <c r="J130" s="9">
        <f t="shared" si="26"/>
        <v>0.1446708001180986</v>
      </c>
      <c r="K130" s="9">
        <f t="shared" si="27"/>
        <v>2.6572187776793621E-3</v>
      </c>
      <c r="L130" s="9">
        <f t="shared" si="36"/>
        <v>0.82765531062124253</v>
      </c>
      <c r="M130" s="9">
        <f t="shared" ref="M130:M161" si="43">100*(G130/B130)</f>
        <v>6.3314457255918679</v>
      </c>
      <c r="N130" s="9">
        <f t="shared" ref="N130:N161" si="44">100*(H130/B130)</f>
        <v>70.560141911714538</v>
      </c>
      <c r="O130" s="16">
        <f t="shared" si="28"/>
        <v>23.108412362693592</v>
      </c>
      <c r="P130" s="9">
        <f t="shared" si="29"/>
        <v>1022874</v>
      </c>
      <c r="Q130" s="9">
        <f t="shared" si="30"/>
        <v>11471769</v>
      </c>
      <c r="R130" s="9">
        <f t="shared" si="31"/>
        <v>27096</v>
      </c>
      <c r="S130" s="9">
        <f t="shared" si="32"/>
        <v>1303995</v>
      </c>
      <c r="T130" s="9">
        <f t="shared" si="39"/>
        <v>75</v>
      </c>
      <c r="U130" s="9">
        <f t="shared" ref="U130:U161" si="45">F130*T130</f>
        <v>254025</v>
      </c>
      <c r="V130" s="9">
        <f t="shared" si="37"/>
        <v>44205112</v>
      </c>
      <c r="W130" s="9">
        <f t="shared" si="38"/>
        <v>1954091926932544</v>
      </c>
      <c r="X130" s="9">
        <f t="shared" si="33"/>
        <v>57643245022440</v>
      </c>
      <c r="Y130" s="9">
        <f t="shared" si="34"/>
        <v>2.2416891190535023E+22</v>
      </c>
    </row>
    <row r="131" spans="1:25" ht="15.75" thickBot="1">
      <c r="A131" s="8">
        <v>44015</v>
      </c>
      <c r="B131" s="9">
        <v>15070</v>
      </c>
      <c r="C131" s="9">
        <v>413</v>
      </c>
      <c r="D131" s="9">
        <v>9</v>
      </c>
      <c r="E131" s="9">
        <v>490</v>
      </c>
      <c r="F131" s="9">
        <v>3301</v>
      </c>
      <c r="G131" s="9">
        <v>937</v>
      </c>
      <c r="H131" s="9">
        <v>10832</v>
      </c>
      <c r="I131" s="9">
        <f t="shared" si="35"/>
        <v>0.1302635564980309</v>
      </c>
      <c r="J131" s="9">
        <f t="shared" ref="J131:J194" si="46">E132/F131</f>
        <v>0.10572553771584368</v>
      </c>
      <c r="K131" s="9">
        <f t="shared" ref="K131:K194" si="47">D132/F131</f>
        <v>2.7264465313541352E-3</v>
      </c>
      <c r="L131" s="9">
        <f t="shared" si="36"/>
        <v>1.2011173184357542</v>
      </c>
      <c r="M131" s="9">
        <f t="shared" si="43"/>
        <v>6.2176509621765099</v>
      </c>
      <c r="N131" s="9">
        <f t="shared" si="44"/>
        <v>71.877903118779031</v>
      </c>
      <c r="O131" s="16">
        <f t="shared" ref="O131:O194" si="48">100*(F131/B131)</f>
        <v>21.904445919044459</v>
      </c>
      <c r="P131" s="9">
        <f t="shared" ref="P131:P194" si="49">F131*E131</f>
        <v>1617490</v>
      </c>
      <c r="Q131" s="9">
        <f t="shared" ref="Q131:Q194" si="50">F131*F131</f>
        <v>10896601</v>
      </c>
      <c r="R131" s="9">
        <f t="shared" ref="R131:R194" si="51">F131*D131</f>
        <v>29709</v>
      </c>
      <c r="S131" s="9">
        <f t="shared" ref="S131:S194" si="52">C131*F131</f>
        <v>1363313</v>
      </c>
      <c r="T131" s="9">
        <f t="shared" si="39"/>
        <v>-86</v>
      </c>
      <c r="U131" s="9">
        <f t="shared" si="45"/>
        <v>-283886</v>
      </c>
      <c r="V131" s="9">
        <f t="shared" si="37"/>
        <v>44204727</v>
      </c>
      <c r="W131" s="9">
        <f t="shared" si="38"/>
        <v>1954057889144529</v>
      </c>
      <c r="X131" s="9">
        <f t="shared" ref="X131:X194" si="53">V131*S131</f>
        <v>60264878980551</v>
      </c>
      <c r="Y131" s="9">
        <f t="shared" ref="Y131:Y194" si="54">W131*Q131</f>
        <v>2.1292589148910163E+22</v>
      </c>
    </row>
    <row r="132" spans="1:25" ht="15.75" thickBot="1">
      <c r="A132" s="8">
        <v>44016</v>
      </c>
      <c r="B132" s="9">
        <v>15500</v>
      </c>
      <c r="C132" s="9">
        <v>430</v>
      </c>
      <c r="D132" s="9">
        <v>9</v>
      </c>
      <c r="E132" s="9">
        <v>349</v>
      </c>
      <c r="F132" s="9">
        <v>3373</v>
      </c>
      <c r="G132" s="9">
        <v>946</v>
      </c>
      <c r="H132" s="9">
        <v>11181</v>
      </c>
      <c r="I132" s="9">
        <f t="shared" ref="I132:I195" si="55">C133/F132</f>
        <v>0.1307441446783279</v>
      </c>
      <c r="J132" s="9">
        <f t="shared" si="46"/>
        <v>9.2202786836643943E-2</v>
      </c>
      <c r="K132" s="9">
        <f t="shared" si="47"/>
        <v>1.7788319003854136E-3</v>
      </c>
      <c r="L132" s="9">
        <f t="shared" si="36"/>
        <v>1.3911671924290221</v>
      </c>
      <c r="M132" s="9">
        <f t="shared" si="43"/>
        <v>6.1032258064516132</v>
      </c>
      <c r="N132" s="9">
        <f t="shared" si="44"/>
        <v>72.135483870967747</v>
      </c>
      <c r="O132" s="16">
        <f t="shared" si="48"/>
        <v>21.761290322580646</v>
      </c>
      <c r="P132" s="9">
        <f t="shared" si="49"/>
        <v>1177177</v>
      </c>
      <c r="Q132" s="9">
        <f t="shared" si="50"/>
        <v>11377129</v>
      </c>
      <c r="R132" s="9">
        <f t="shared" si="51"/>
        <v>30357</v>
      </c>
      <c r="S132" s="9">
        <f t="shared" si="52"/>
        <v>1450390</v>
      </c>
      <c r="T132" s="9">
        <f t="shared" si="39"/>
        <v>72</v>
      </c>
      <c r="U132" s="9">
        <f t="shared" si="45"/>
        <v>242856</v>
      </c>
      <c r="V132" s="9">
        <f t="shared" ref="V132:V195" si="56">V131-C131</f>
        <v>44204314</v>
      </c>
      <c r="W132" s="9">
        <f t="shared" ref="W132:W195" si="57">V132*V132</f>
        <v>1954021376210596</v>
      </c>
      <c r="X132" s="9">
        <f t="shared" si="53"/>
        <v>64113494982460</v>
      </c>
      <c r="Y132" s="9">
        <f t="shared" si="54"/>
        <v>2.2231153265905483E+22</v>
      </c>
    </row>
    <row r="133" spans="1:25" ht="15.75" thickBot="1">
      <c r="A133" s="8">
        <v>44017</v>
      </c>
      <c r="B133" s="9">
        <v>15941</v>
      </c>
      <c r="C133" s="9">
        <v>441</v>
      </c>
      <c r="D133" s="9">
        <v>6</v>
      </c>
      <c r="E133" s="9">
        <v>311</v>
      </c>
      <c r="F133" s="9">
        <v>3497</v>
      </c>
      <c r="G133" s="9">
        <v>952</v>
      </c>
      <c r="H133" s="9">
        <v>11492</v>
      </c>
      <c r="I133" s="9">
        <f t="shared" si="55"/>
        <v>0.13239919931369745</v>
      </c>
      <c r="J133" s="9">
        <f t="shared" si="46"/>
        <v>0.1120960823563054</v>
      </c>
      <c r="K133" s="9">
        <f t="shared" si="47"/>
        <v>2.0017157563625965E-3</v>
      </c>
      <c r="L133" s="9">
        <f t="shared" si="36"/>
        <v>1.1604010025062657</v>
      </c>
      <c r="M133" s="9">
        <f t="shared" si="43"/>
        <v>5.9720218304999682</v>
      </c>
      <c r="N133" s="9">
        <f t="shared" si="44"/>
        <v>72.090834953892482</v>
      </c>
      <c r="O133" s="16">
        <f t="shared" si="48"/>
        <v>21.937143215607552</v>
      </c>
      <c r="P133" s="9">
        <f t="shared" si="49"/>
        <v>1087567</v>
      </c>
      <c r="Q133" s="9">
        <f t="shared" si="50"/>
        <v>12229009</v>
      </c>
      <c r="R133" s="9">
        <f t="shared" si="51"/>
        <v>20982</v>
      </c>
      <c r="S133" s="9">
        <f t="shared" si="52"/>
        <v>1542177</v>
      </c>
      <c r="T133" s="9">
        <f t="shared" ref="T133:T196" si="58">F133-F132</f>
        <v>124</v>
      </c>
      <c r="U133" s="9">
        <f t="shared" si="45"/>
        <v>433628</v>
      </c>
      <c r="V133" s="9">
        <f t="shared" si="56"/>
        <v>44203884</v>
      </c>
      <c r="W133" s="9">
        <f t="shared" si="57"/>
        <v>1953983360685456</v>
      </c>
      <c r="X133" s="9">
        <f t="shared" si="53"/>
        <v>68170213215468</v>
      </c>
      <c r="Y133" s="9">
        <f t="shared" si="54"/>
        <v>2.3895280103672687E+22</v>
      </c>
    </row>
    <row r="134" spans="1:25" ht="15.75" thickBot="1">
      <c r="A134" s="8">
        <v>44018</v>
      </c>
      <c r="B134" s="9">
        <v>16404</v>
      </c>
      <c r="C134" s="9">
        <v>463</v>
      </c>
      <c r="D134" s="9">
        <v>7</v>
      </c>
      <c r="E134" s="9">
        <v>392</v>
      </c>
      <c r="F134" s="9">
        <v>3561</v>
      </c>
      <c r="G134" s="9">
        <v>959</v>
      </c>
      <c r="H134" s="9">
        <v>11884</v>
      </c>
      <c r="I134" s="9">
        <f t="shared" si="55"/>
        <v>0.13338949733221006</v>
      </c>
      <c r="J134" s="9">
        <f t="shared" si="46"/>
        <v>5.8972198820556022E-2</v>
      </c>
      <c r="K134" s="9">
        <f t="shared" si="47"/>
        <v>2.527379949452401E-3</v>
      </c>
      <c r="L134" s="9">
        <f t="shared" si="36"/>
        <v>2.1689497716894977</v>
      </c>
      <c r="M134" s="9">
        <f t="shared" si="43"/>
        <v>5.8461350890026829</v>
      </c>
      <c r="N134" s="9">
        <f t="shared" si="44"/>
        <v>72.445744940258479</v>
      </c>
      <c r="O134" s="16">
        <f t="shared" si="48"/>
        <v>21.708119970738842</v>
      </c>
      <c r="P134" s="9">
        <f t="shared" si="49"/>
        <v>1395912</v>
      </c>
      <c r="Q134" s="9">
        <f t="shared" si="50"/>
        <v>12680721</v>
      </c>
      <c r="R134" s="9">
        <f t="shared" si="51"/>
        <v>24927</v>
      </c>
      <c r="S134" s="9">
        <f t="shared" si="52"/>
        <v>1648743</v>
      </c>
      <c r="T134" s="9">
        <f t="shared" si="58"/>
        <v>64</v>
      </c>
      <c r="U134" s="9">
        <f t="shared" si="45"/>
        <v>227904</v>
      </c>
      <c r="V134" s="9">
        <f t="shared" si="56"/>
        <v>44203443</v>
      </c>
      <c r="W134" s="9">
        <f t="shared" si="57"/>
        <v>1953944373054249</v>
      </c>
      <c r="X134" s="9">
        <f t="shared" si="53"/>
        <v>72880117222149</v>
      </c>
      <c r="Y134" s="9">
        <f t="shared" si="54"/>
        <v>2.477742344422085E+22</v>
      </c>
    </row>
    <row r="135" spans="1:25" ht="15.75" thickBot="1">
      <c r="A135" s="8">
        <v>44019</v>
      </c>
      <c r="B135" s="9">
        <v>16879</v>
      </c>
      <c r="C135" s="9">
        <v>475</v>
      </c>
      <c r="D135" s="9">
        <v>9</v>
      </c>
      <c r="E135" s="9">
        <v>210</v>
      </c>
      <c r="F135" s="9">
        <v>3817</v>
      </c>
      <c r="G135" s="9">
        <v>968</v>
      </c>
      <c r="H135" s="9">
        <v>12094</v>
      </c>
      <c r="I135" s="9">
        <f t="shared" si="55"/>
        <v>0.1228713649462929</v>
      </c>
      <c r="J135" s="9">
        <f t="shared" si="46"/>
        <v>6.1566675399528425E-2</v>
      </c>
      <c r="K135" s="9">
        <f t="shared" si="47"/>
        <v>2.6198585276395073E-3</v>
      </c>
      <c r="L135" s="9">
        <f t="shared" si="36"/>
        <v>1.9142857142857144</v>
      </c>
      <c r="M135" s="9">
        <f t="shared" si="43"/>
        <v>5.7349369038450142</v>
      </c>
      <c r="N135" s="9">
        <f t="shared" si="44"/>
        <v>71.651164168493395</v>
      </c>
      <c r="O135" s="16">
        <f t="shared" si="48"/>
        <v>22.613898927661591</v>
      </c>
      <c r="P135" s="9">
        <f t="shared" si="49"/>
        <v>801570</v>
      </c>
      <c r="Q135" s="9">
        <f t="shared" si="50"/>
        <v>14569489</v>
      </c>
      <c r="R135" s="9">
        <f t="shared" si="51"/>
        <v>34353</v>
      </c>
      <c r="S135" s="9">
        <f t="shared" si="52"/>
        <v>1813075</v>
      </c>
      <c r="T135" s="9">
        <f t="shared" si="58"/>
        <v>256</v>
      </c>
      <c r="U135" s="9">
        <f t="shared" si="45"/>
        <v>977152</v>
      </c>
      <c r="V135" s="9">
        <f t="shared" si="56"/>
        <v>44202980</v>
      </c>
      <c r="W135" s="9">
        <f t="shared" si="57"/>
        <v>1953903440880400</v>
      </c>
      <c r="X135" s="9">
        <f t="shared" si="53"/>
        <v>80143317963500</v>
      </c>
      <c r="Y135" s="9">
        <f t="shared" si="54"/>
        <v>2.846737468896914E+22</v>
      </c>
    </row>
    <row r="136" spans="1:25" ht="15.75" thickBot="1">
      <c r="A136" s="8">
        <v>44020</v>
      </c>
      <c r="B136" s="9">
        <v>17348</v>
      </c>
      <c r="C136" s="9">
        <v>469</v>
      </c>
      <c r="D136" s="9">
        <v>10</v>
      </c>
      <c r="E136" s="9">
        <v>235</v>
      </c>
      <c r="F136" s="9">
        <v>4041</v>
      </c>
      <c r="G136" s="9">
        <v>978</v>
      </c>
      <c r="H136" s="9">
        <v>12329</v>
      </c>
      <c r="I136" s="9">
        <f t="shared" si="55"/>
        <v>0.11383320960158376</v>
      </c>
      <c r="J136" s="9">
        <f t="shared" si="46"/>
        <v>7.6218757733234346E-2</v>
      </c>
      <c r="K136" s="9">
        <f t="shared" si="47"/>
        <v>2.4746349913387774E-3</v>
      </c>
      <c r="L136" s="9">
        <f t="shared" si="36"/>
        <v>1.4465408805031446</v>
      </c>
      <c r="M136" s="9">
        <f t="shared" si="43"/>
        <v>5.6375374682960571</v>
      </c>
      <c r="N136" s="9">
        <f t="shared" si="44"/>
        <v>71.068711090615636</v>
      </c>
      <c r="O136" s="16">
        <f t="shared" si="48"/>
        <v>23.293751441088308</v>
      </c>
      <c r="P136" s="9">
        <f t="shared" si="49"/>
        <v>949635</v>
      </c>
      <c r="Q136" s="9">
        <f t="shared" si="50"/>
        <v>16329681</v>
      </c>
      <c r="R136" s="9">
        <f t="shared" si="51"/>
        <v>40410</v>
      </c>
      <c r="S136" s="9">
        <f t="shared" si="52"/>
        <v>1895229</v>
      </c>
      <c r="T136" s="9">
        <f t="shared" si="58"/>
        <v>224</v>
      </c>
      <c r="U136" s="9">
        <f t="shared" si="45"/>
        <v>905184</v>
      </c>
      <c r="V136" s="9">
        <f t="shared" si="56"/>
        <v>44202505</v>
      </c>
      <c r="W136" s="9">
        <f t="shared" si="57"/>
        <v>1953861448275025</v>
      </c>
      <c r="X136" s="9">
        <f t="shared" si="53"/>
        <v>83773869348645</v>
      </c>
      <c r="Y136" s="9">
        <f t="shared" si="54"/>
        <v>3.1905934168529159E+22</v>
      </c>
    </row>
    <row r="137" spans="1:25" ht="15.75" thickBot="1">
      <c r="A137" s="8">
        <v>44021</v>
      </c>
      <c r="B137" s="9">
        <v>17808</v>
      </c>
      <c r="C137" s="9">
        <v>460</v>
      </c>
      <c r="D137" s="9">
        <v>10</v>
      </c>
      <c r="E137" s="9">
        <v>308</v>
      </c>
      <c r="F137" s="9">
        <v>4183</v>
      </c>
      <c r="G137" s="9">
        <v>988</v>
      </c>
      <c r="H137" s="9">
        <v>12637</v>
      </c>
      <c r="I137" s="9">
        <f t="shared" si="55"/>
        <v>0.10375328711451112</v>
      </c>
      <c r="J137" s="9">
        <f t="shared" si="46"/>
        <v>0.11642361941190534</v>
      </c>
      <c r="K137" s="9">
        <f t="shared" si="47"/>
        <v>1.9125029882859192E-3</v>
      </c>
      <c r="L137" s="9">
        <f t="shared" si="36"/>
        <v>0.87676767676767675</v>
      </c>
      <c r="M137" s="9">
        <f t="shared" si="43"/>
        <v>5.548068283917341</v>
      </c>
      <c r="N137" s="9">
        <f t="shared" si="44"/>
        <v>70.962488769092545</v>
      </c>
      <c r="O137" s="16">
        <f t="shared" si="48"/>
        <v>23.489442946990117</v>
      </c>
      <c r="P137" s="9">
        <f t="shared" si="49"/>
        <v>1288364</v>
      </c>
      <c r="Q137" s="9">
        <f t="shared" si="50"/>
        <v>17497489</v>
      </c>
      <c r="R137" s="9">
        <f t="shared" si="51"/>
        <v>41830</v>
      </c>
      <c r="S137" s="9">
        <f t="shared" si="52"/>
        <v>1924180</v>
      </c>
      <c r="T137" s="9">
        <f t="shared" si="58"/>
        <v>142</v>
      </c>
      <c r="U137" s="9">
        <f t="shared" si="45"/>
        <v>593986</v>
      </c>
      <c r="V137" s="9">
        <f t="shared" si="56"/>
        <v>44202036</v>
      </c>
      <c r="W137" s="9">
        <f t="shared" si="57"/>
        <v>1953819986545296</v>
      </c>
      <c r="X137" s="9">
        <f t="shared" si="53"/>
        <v>85052673630480</v>
      </c>
      <c r="Y137" s="9">
        <f t="shared" si="54"/>
        <v>3.4186943722556465E+22</v>
      </c>
    </row>
    <row r="138" spans="1:25" ht="15.75" thickBot="1">
      <c r="A138" s="8">
        <v>44022</v>
      </c>
      <c r="B138" s="9">
        <v>18242</v>
      </c>
      <c r="C138" s="9">
        <v>434</v>
      </c>
      <c r="D138" s="9">
        <v>8</v>
      </c>
      <c r="E138" s="9">
        <v>487</v>
      </c>
      <c r="F138" s="9">
        <v>4122</v>
      </c>
      <c r="G138" s="9">
        <v>996</v>
      </c>
      <c r="H138" s="9">
        <v>13124</v>
      </c>
      <c r="I138" s="9">
        <f t="shared" si="55"/>
        <v>0.11402231926249394</v>
      </c>
      <c r="J138" s="9">
        <f t="shared" si="46"/>
        <v>0</v>
      </c>
      <c r="K138" s="9">
        <f t="shared" si="47"/>
        <v>1.9408054342552159E-3</v>
      </c>
      <c r="L138" s="9">
        <f>I138/(J138+K138)</f>
        <v>58.750000000000007</v>
      </c>
      <c r="M138" s="9">
        <f t="shared" si="43"/>
        <v>5.4599276395132108</v>
      </c>
      <c r="N138" s="9">
        <f t="shared" si="44"/>
        <v>71.943865804188135</v>
      </c>
      <c r="O138" s="16">
        <f t="shared" si="48"/>
        <v>22.59620655629865</v>
      </c>
      <c r="P138" s="9">
        <f t="shared" si="49"/>
        <v>2007414</v>
      </c>
      <c r="Q138" s="9">
        <f t="shared" si="50"/>
        <v>16990884</v>
      </c>
      <c r="R138" s="9">
        <f t="shared" si="51"/>
        <v>32976</v>
      </c>
      <c r="S138" s="9">
        <f t="shared" si="52"/>
        <v>1788948</v>
      </c>
      <c r="T138" s="9">
        <f t="shared" si="58"/>
        <v>-61</v>
      </c>
      <c r="U138" s="9">
        <f t="shared" si="45"/>
        <v>-251442</v>
      </c>
      <c r="V138" s="9">
        <f t="shared" si="56"/>
        <v>44201576</v>
      </c>
      <c r="W138" s="9">
        <f t="shared" si="57"/>
        <v>1953779320883776</v>
      </c>
      <c r="X138" s="9">
        <f t="shared" si="53"/>
        <v>79074320982048</v>
      </c>
      <c r="Y138" s="9">
        <f t="shared" si="54"/>
        <v>3.3196437802735016E+22</v>
      </c>
    </row>
    <row r="139" spans="1:25" ht="15.75" thickBot="1">
      <c r="A139" s="8">
        <v>44023</v>
      </c>
      <c r="B139" s="9">
        <v>18712</v>
      </c>
      <c r="C139" s="9">
        <v>470</v>
      </c>
      <c r="D139" s="9">
        <v>8</v>
      </c>
      <c r="E139" s="9">
        <v>0</v>
      </c>
      <c r="F139" s="9">
        <v>4584</v>
      </c>
      <c r="G139" s="9">
        <v>1004</v>
      </c>
      <c r="H139" s="9">
        <v>13124</v>
      </c>
      <c r="I139" s="9">
        <f t="shared" si="55"/>
        <v>0.10536649214659685</v>
      </c>
      <c r="J139" s="9">
        <f t="shared" si="46"/>
        <v>0.13503490401396159</v>
      </c>
      <c r="K139" s="9">
        <f t="shared" si="47"/>
        <v>1.5270506108202443E-3</v>
      </c>
      <c r="L139" s="9">
        <f t="shared" si="36"/>
        <v>0.77156549520766771</v>
      </c>
      <c r="M139" s="9">
        <f t="shared" si="43"/>
        <v>5.3655408294142797</v>
      </c>
      <c r="N139" s="9">
        <f t="shared" si="44"/>
        <v>70.136810602821726</v>
      </c>
      <c r="O139" s="16">
        <f t="shared" si="48"/>
        <v>24.497648567764003</v>
      </c>
      <c r="P139" s="9">
        <f t="shared" si="49"/>
        <v>0</v>
      </c>
      <c r="Q139" s="9">
        <f t="shared" si="50"/>
        <v>21013056</v>
      </c>
      <c r="R139" s="9">
        <f t="shared" si="51"/>
        <v>36672</v>
      </c>
      <c r="S139" s="9">
        <f t="shared" si="52"/>
        <v>2154480</v>
      </c>
      <c r="T139" s="9">
        <f t="shared" si="58"/>
        <v>462</v>
      </c>
      <c r="U139" s="9">
        <f t="shared" si="45"/>
        <v>2117808</v>
      </c>
      <c r="V139" s="9">
        <f t="shared" si="56"/>
        <v>44201142</v>
      </c>
      <c r="W139" s="9">
        <f t="shared" si="57"/>
        <v>1953740954104164</v>
      </c>
      <c r="X139" s="9">
        <f t="shared" si="53"/>
        <v>95230476416160</v>
      </c>
      <c r="Y139" s="9">
        <f t="shared" si="54"/>
        <v>4.1054068078084226E+22</v>
      </c>
    </row>
    <row r="140" spans="1:25" ht="15.75" thickBot="1">
      <c r="A140" s="8">
        <v>44024</v>
      </c>
      <c r="B140" s="9">
        <v>19195</v>
      </c>
      <c r="C140" s="9">
        <v>483</v>
      </c>
      <c r="D140" s="9">
        <v>7</v>
      </c>
      <c r="E140" s="9">
        <v>619</v>
      </c>
      <c r="F140" s="9">
        <v>4441</v>
      </c>
      <c r="G140" s="9">
        <v>1011</v>
      </c>
      <c r="H140" s="9">
        <v>13743</v>
      </c>
      <c r="I140" s="9">
        <f t="shared" si="55"/>
        <v>0.11123620806124747</v>
      </c>
      <c r="J140" s="9">
        <f t="shared" si="46"/>
        <v>6.2148164827741499E-2</v>
      </c>
      <c r="K140" s="9">
        <f t="shared" si="47"/>
        <v>1.5762215717180816E-3</v>
      </c>
      <c r="L140" s="9">
        <f t="shared" si="36"/>
        <v>1.7455830388692579</v>
      </c>
      <c r="M140" s="9">
        <f t="shared" si="43"/>
        <v>5.266996613701485</v>
      </c>
      <c r="N140" s="9">
        <f t="shared" si="44"/>
        <v>71.596769992185457</v>
      </c>
      <c r="O140" s="16">
        <f t="shared" si="48"/>
        <v>23.136233394113052</v>
      </c>
      <c r="P140" s="9">
        <f t="shared" si="49"/>
        <v>2748979</v>
      </c>
      <c r="Q140" s="9">
        <f t="shared" si="50"/>
        <v>19722481</v>
      </c>
      <c r="R140" s="9">
        <f t="shared" si="51"/>
        <v>31087</v>
      </c>
      <c r="S140" s="9">
        <f t="shared" si="52"/>
        <v>2145003</v>
      </c>
      <c r="T140" s="9">
        <f t="shared" si="58"/>
        <v>-143</v>
      </c>
      <c r="U140" s="9">
        <f t="shared" si="45"/>
        <v>-635063</v>
      </c>
      <c r="V140" s="9">
        <f t="shared" si="56"/>
        <v>44200672</v>
      </c>
      <c r="W140" s="9">
        <f t="shared" si="57"/>
        <v>1953699405251584</v>
      </c>
      <c r="X140" s="9">
        <f t="shared" si="53"/>
        <v>94810574042016</v>
      </c>
      <c r="Y140" s="9">
        <f t="shared" si="54"/>
        <v>3.8531799399785669E+22</v>
      </c>
    </row>
    <row r="141" spans="1:25" ht="15.75" thickBot="1">
      <c r="A141" s="8">
        <v>44025</v>
      </c>
      <c r="B141" s="9">
        <v>19689</v>
      </c>
      <c r="C141" s="9">
        <v>494</v>
      </c>
      <c r="D141" s="9">
        <v>7</v>
      </c>
      <c r="E141" s="9">
        <v>276</v>
      </c>
      <c r="F141" s="9">
        <v>4652</v>
      </c>
      <c r="G141" s="9">
        <v>1018</v>
      </c>
      <c r="H141" s="9">
        <v>14019</v>
      </c>
      <c r="I141" s="9">
        <f t="shared" si="55"/>
        <v>0.11328460877042132</v>
      </c>
      <c r="J141" s="9">
        <f t="shared" si="46"/>
        <v>5.9329320722269992E-2</v>
      </c>
      <c r="K141" s="9">
        <f t="shared" si="47"/>
        <v>2.1496130696474634E-3</v>
      </c>
      <c r="L141" s="9">
        <f t="shared" si="36"/>
        <v>1.8426573426573425</v>
      </c>
      <c r="M141" s="9">
        <f t="shared" si="43"/>
        <v>5.1703997155772257</v>
      </c>
      <c r="N141" s="9">
        <f t="shared" si="44"/>
        <v>71.202194118543346</v>
      </c>
      <c r="O141" s="16">
        <f t="shared" si="48"/>
        <v>23.627406165879425</v>
      </c>
      <c r="P141" s="9">
        <f t="shared" si="49"/>
        <v>1283952</v>
      </c>
      <c r="Q141" s="9">
        <f t="shared" si="50"/>
        <v>21641104</v>
      </c>
      <c r="R141" s="9">
        <f t="shared" si="51"/>
        <v>32564</v>
      </c>
      <c r="S141" s="9">
        <f t="shared" si="52"/>
        <v>2298088</v>
      </c>
      <c r="T141" s="9">
        <f t="shared" si="58"/>
        <v>211</v>
      </c>
      <c r="U141" s="9">
        <f t="shared" si="45"/>
        <v>981572</v>
      </c>
      <c r="V141" s="9">
        <f t="shared" si="56"/>
        <v>44200189</v>
      </c>
      <c r="W141" s="9">
        <f t="shared" si="57"/>
        <v>1953656707635721</v>
      </c>
      <c r="X141" s="9">
        <f t="shared" si="53"/>
        <v>101575923938632</v>
      </c>
      <c r="Y141" s="9">
        <f t="shared" si="54"/>
        <v>4.2279287990242236E+22</v>
      </c>
    </row>
    <row r="142" spans="1:25" ht="15.75" thickBot="1">
      <c r="A142" s="8">
        <v>44026</v>
      </c>
      <c r="B142" s="9">
        <v>20216</v>
      </c>
      <c r="C142" s="9">
        <v>527</v>
      </c>
      <c r="D142" s="9">
        <v>10</v>
      </c>
      <c r="E142" s="9">
        <v>276</v>
      </c>
      <c r="F142" s="9">
        <v>4893</v>
      </c>
      <c r="G142" s="9">
        <v>1028</v>
      </c>
      <c r="H142" s="9">
        <v>14295</v>
      </c>
      <c r="I142" s="9">
        <f t="shared" si="55"/>
        <v>0.1132229715920703</v>
      </c>
      <c r="J142" s="9">
        <f t="shared" si="46"/>
        <v>0.10157367668097282</v>
      </c>
      <c r="K142" s="9">
        <f t="shared" si="47"/>
        <v>2.452483139178418E-3</v>
      </c>
      <c r="L142" s="9">
        <f t="shared" si="36"/>
        <v>1.0884086444007857</v>
      </c>
      <c r="M142" s="9">
        <f t="shared" si="43"/>
        <v>5.0850811238622873</v>
      </c>
      <c r="N142" s="9">
        <f t="shared" si="44"/>
        <v>70.711317768104479</v>
      </c>
      <c r="O142" s="16">
        <f t="shared" si="48"/>
        <v>24.20360110803324</v>
      </c>
      <c r="P142" s="9">
        <f t="shared" si="49"/>
        <v>1350468</v>
      </c>
      <c r="Q142" s="9">
        <f t="shared" si="50"/>
        <v>23941449</v>
      </c>
      <c r="R142" s="9">
        <f t="shared" si="51"/>
        <v>48930</v>
      </c>
      <c r="S142" s="9">
        <f t="shared" si="52"/>
        <v>2578611</v>
      </c>
      <c r="T142" s="9">
        <f t="shared" si="58"/>
        <v>241</v>
      </c>
      <c r="U142" s="9">
        <f t="shared" si="45"/>
        <v>1179213</v>
      </c>
      <c r="V142" s="9">
        <f t="shared" si="56"/>
        <v>44199695</v>
      </c>
      <c r="W142" s="9">
        <f t="shared" si="57"/>
        <v>1953613038093025</v>
      </c>
      <c r="X142" s="9">
        <f t="shared" si="53"/>
        <v>113973819723645</v>
      </c>
      <c r="Y142" s="9">
        <f t="shared" si="54"/>
        <v>4.6772326917239212E+22</v>
      </c>
    </row>
    <row r="143" spans="1:25" ht="15.75" thickBot="1">
      <c r="A143" s="8">
        <v>44027</v>
      </c>
      <c r="B143" s="9">
        <v>20770</v>
      </c>
      <c r="C143" s="9">
        <v>554</v>
      </c>
      <c r="D143" s="9">
        <v>12</v>
      </c>
      <c r="E143" s="9">
        <v>497</v>
      </c>
      <c r="F143" s="9">
        <v>4938</v>
      </c>
      <c r="G143" s="9">
        <v>1040</v>
      </c>
      <c r="H143" s="9">
        <v>14792</v>
      </c>
      <c r="I143" s="9">
        <f t="shared" si="55"/>
        <v>0.11846901579586877</v>
      </c>
      <c r="J143" s="9">
        <f t="shared" si="46"/>
        <v>6.3791008505467803E-2</v>
      </c>
      <c r="K143" s="9">
        <f t="shared" si="47"/>
        <v>2.4301336573511541E-3</v>
      </c>
      <c r="L143" s="9">
        <f t="shared" si="36"/>
        <v>1.7889908256880731</v>
      </c>
      <c r="M143" s="9">
        <f t="shared" si="43"/>
        <v>5.007221954742417</v>
      </c>
      <c r="N143" s="9">
        <f t="shared" si="44"/>
        <v>71.218103033220999</v>
      </c>
      <c r="O143" s="16">
        <f t="shared" si="48"/>
        <v>23.774675012036592</v>
      </c>
      <c r="P143" s="9">
        <f t="shared" si="49"/>
        <v>2454186</v>
      </c>
      <c r="Q143" s="9">
        <f t="shared" si="50"/>
        <v>24383844</v>
      </c>
      <c r="R143" s="9">
        <f t="shared" si="51"/>
        <v>59256</v>
      </c>
      <c r="S143" s="9">
        <f t="shared" si="52"/>
        <v>2735652</v>
      </c>
      <c r="T143" s="9">
        <f t="shared" si="58"/>
        <v>45</v>
      </c>
      <c r="U143" s="9">
        <f t="shared" si="45"/>
        <v>222210</v>
      </c>
      <c r="V143" s="9">
        <f t="shared" si="56"/>
        <v>44199168</v>
      </c>
      <c r="W143" s="9">
        <f t="shared" si="57"/>
        <v>1953566451892224</v>
      </c>
      <c r="X143" s="9">
        <f t="shared" si="53"/>
        <v>120913542337536</v>
      </c>
      <c r="Y143" s="9">
        <f t="shared" si="54"/>
        <v>4.7635459606573495E+22</v>
      </c>
    </row>
    <row r="144" spans="1:25" ht="15.75" thickBot="1">
      <c r="A144" s="8">
        <v>44028</v>
      </c>
      <c r="B144" s="9">
        <v>21355</v>
      </c>
      <c r="C144" s="9">
        <v>585</v>
      </c>
      <c r="D144" s="9">
        <v>12</v>
      </c>
      <c r="E144" s="9">
        <v>315</v>
      </c>
      <c r="F144" s="9">
        <v>5196</v>
      </c>
      <c r="G144" s="9">
        <v>1052</v>
      </c>
      <c r="H144" s="9">
        <v>15107</v>
      </c>
      <c r="I144" s="9">
        <f t="shared" si="55"/>
        <v>0.11412625096227867</v>
      </c>
      <c r="J144" s="9">
        <f t="shared" si="46"/>
        <v>6.216320246343341E-2</v>
      </c>
      <c r="K144" s="9">
        <f t="shared" si="47"/>
        <v>9.6227867590454198E-4</v>
      </c>
      <c r="L144" s="9">
        <f t="shared" si="36"/>
        <v>1.8079268292682926</v>
      </c>
      <c r="M144" s="9">
        <f t="shared" si="43"/>
        <v>4.9262467806134396</v>
      </c>
      <c r="N144" s="9">
        <f t="shared" si="44"/>
        <v>70.742214937953634</v>
      </c>
      <c r="O144" s="16">
        <f t="shared" si="48"/>
        <v>24.33153828143292</v>
      </c>
      <c r="P144" s="9">
        <f t="shared" si="49"/>
        <v>1636740</v>
      </c>
      <c r="Q144" s="9">
        <f t="shared" si="50"/>
        <v>26998416</v>
      </c>
      <c r="R144" s="9">
        <f t="shared" si="51"/>
        <v>62352</v>
      </c>
      <c r="S144" s="9">
        <f t="shared" si="52"/>
        <v>3039660</v>
      </c>
      <c r="T144" s="9">
        <f t="shared" si="58"/>
        <v>258</v>
      </c>
      <c r="U144" s="9">
        <f t="shared" si="45"/>
        <v>1340568</v>
      </c>
      <c r="V144" s="9">
        <f t="shared" si="56"/>
        <v>44198614</v>
      </c>
      <c r="W144" s="9">
        <f t="shared" si="57"/>
        <v>1953517479520996</v>
      </c>
      <c r="X144" s="9">
        <f t="shared" si="53"/>
        <v>134348759031240</v>
      </c>
      <c r="Y144" s="9">
        <f t="shared" si="54"/>
        <v>5.2741877575379329E+22</v>
      </c>
    </row>
    <row r="145" spans="1:25" ht="15.75" thickBot="1">
      <c r="A145" s="8">
        <v>44029</v>
      </c>
      <c r="B145" s="9">
        <v>21948</v>
      </c>
      <c r="C145" s="9">
        <v>593</v>
      </c>
      <c r="D145" s="9">
        <v>5</v>
      </c>
      <c r="E145" s="9">
        <v>323</v>
      </c>
      <c r="F145" s="9">
        <v>5461</v>
      </c>
      <c r="G145" s="9">
        <v>1057</v>
      </c>
      <c r="H145" s="9">
        <v>15430</v>
      </c>
      <c r="I145" s="9">
        <f t="shared" si="55"/>
        <v>0.11005310382713789</v>
      </c>
      <c r="J145" s="9">
        <f t="shared" si="46"/>
        <v>5.7498626625160226E-2</v>
      </c>
      <c r="K145" s="9">
        <f t="shared" si="47"/>
        <v>2.0142830983336385E-3</v>
      </c>
      <c r="L145" s="9">
        <f t="shared" si="36"/>
        <v>1.8492307692307692</v>
      </c>
      <c r="M145" s="9">
        <f t="shared" si="43"/>
        <v>4.8159285584107892</v>
      </c>
      <c r="N145" s="9">
        <f t="shared" si="44"/>
        <v>70.302533260433748</v>
      </c>
      <c r="O145" s="16">
        <f t="shared" si="48"/>
        <v>24.881538181155456</v>
      </c>
      <c r="P145" s="9">
        <f t="shared" si="49"/>
        <v>1763903</v>
      </c>
      <c r="Q145" s="9">
        <f t="shared" si="50"/>
        <v>29822521</v>
      </c>
      <c r="R145" s="9">
        <f t="shared" si="51"/>
        <v>27305</v>
      </c>
      <c r="S145" s="9">
        <f t="shared" si="52"/>
        <v>3238373</v>
      </c>
      <c r="T145" s="9">
        <f t="shared" si="58"/>
        <v>265</v>
      </c>
      <c r="U145" s="9">
        <f t="shared" si="45"/>
        <v>1447165</v>
      </c>
      <c r="V145" s="9">
        <f t="shared" si="56"/>
        <v>44198029</v>
      </c>
      <c r="W145" s="9">
        <f t="shared" si="57"/>
        <v>1953465767484841</v>
      </c>
      <c r="X145" s="9">
        <f t="shared" si="53"/>
        <v>143129703766817</v>
      </c>
      <c r="Y145" s="9">
        <f t="shared" si="54"/>
        <v>5.8257273873597785E+22</v>
      </c>
    </row>
    <row r="146" spans="1:25" ht="15.75" thickBot="1">
      <c r="A146" s="8">
        <v>44030</v>
      </c>
      <c r="B146" s="9">
        <v>22549</v>
      </c>
      <c r="C146" s="9">
        <v>601</v>
      </c>
      <c r="D146" s="9">
        <v>11</v>
      </c>
      <c r="E146" s="9">
        <v>314</v>
      </c>
      <c r="F146" s="9">
        <v>5737</v>
      </c>
      <c r="G146" s="9">
        <v>1068</v>
      </c>
      <c r="H146" s="9">
        <v>15744</v>
      </c>
      <c r="I146" s="9">
        <f t="shared" si="55"/>
        <v>9.3254314101446745E-2</v>
      </c>
      <c r="J146" s="9">
        <f t="shared" si="46"/>
        <v>5.3512288652605891E-2</v>
      </c>
      <c r="K146" s="9">
        <f t="shared" si="47"/>
        <v>1.7430712916158271E-3</v>
      </c>
      <c r="L146" s="9">
        <f t="shared" si="36"/>
        <v>1.6876971608832807</v>
      </c>
      <c r="M146" s="9">
        <f t="shared" si="43"/>
        <v>4.7363519446538644</v>
      </c>
      <c r="N146" s="9">
        <f t="shared" si="44"/>
        <v>69.821278105459214</v>
      </c>
      <c r="O146" s="16">
        <f t="shared" si="48"/>
        <v>25.44236994988691</v>
      </c>
      <c r="P146" s="9">
        <f t="shared" si="49"/>
        <v>1801418</v>
      </c>
      <c r="Q146" s="9">
        <f t="shared" si="50"/>
        <v>32913169</v>
      </c>
      <c r="R146" s="9">
        <f t="shared" si="51"/>
        <v>63107</v>
      </c>
      <c r="S146" s="9">
        <f t="shared" si="52"/>
        <v>3447937</v>
      </c>
      <c r="T146" s="9">
        <f t="shared" si="58"/>
        <v>276</v>
      </c>
      <c r="U146" s="9">
        <f t="shared" si="45"/>
        <v>1583412</v>
      </c>
      <c r="V146" s="9">
        <f t="shared" si="56"/>
        <v>44197436</v>
      </c>
      <c r="W146" s="9">
        <f t="shared" si="57"/>
        <v>1953413348974096</v>
      </c>
      <c r="X146" s="9">
        <f t="shared" si="53"/>
        <v>152389974889532</v>
      </c>
      <c r="Y146" s="9">
        <f t="shared" si="54"/>
        <v>6.4293023681640397E+22</v>
      </c>
    </row>
    <row r="147" spans="1:25" ht="15.75" thickBot="1">
      <c r="A147" s="8">
        <v>44031</v>
      </c>
      <c r="B147" s="9">
        <v>23084</v>
      </c>
      <c r="C147" s="9">
        <v>535</v>
      </c>
      <c r="D147" s="9">
        <v>10</v>
      </c>
      <c r="E147" s="9">
        <v>307</v>
      </c>
      <c r="F147" s="9">
        <v>5955</v>
      </c>
      <c r="G147" s="9">
        <v>1078</v>
      </c>
      <c r="H147" s="9">
        <v>16051</v>
      </c>
      <c r="I147" s="9">
        <f t="shared" si="55"/>
        <v>0.1019311502938707</v>
      </c>
      <c r="J147" s="9">
        <f t="shared" si="46"/>
        <v>5.8606213266162888E-2</v>
      </c>
      <c r="K147" s="9">
        <f t="shared" si="47"/>
        <v>1.5113350125944584E-3</v>
      </c>
      <c r="L147" s="9">
        <f t="shared" si="36"/>
        <v>1.6955307262569834</v>
      </c>
      <c r="M147" s="9">
        <f t="shared" si="43"/>
        <v>4.6699012302893781</v>
      </c>
      <c r="N147" s="9">
        <f t="shared" si="44"/>
        <v>69.533009876971065</v>
      </c>
      <c r="O147" s="16">
        <f t="shared" si="48"/>
        <v>25.797088892739563</v>
      </c>
      <c r="P147" s="9">
        <f t="shared" si="49"/>
        <v>1828185</v>
      </c>
      <c r="Q147" s="9">
        <f t="shared" si="50"/>
        <v>35462025</v>
      </c>
      <c r="R147" s="9">
        <f t="shared" si="51"/>
        <v>59550</v>
      </c>
      <c r="S147" s="9">
        <f t="shared" si="52"/>
        <v>3185925</v>
      </c>
      <c r="T147" s="9">
        <f t="shared" si="58"/>
        <v>218</v>
      </c>
      <c r="U147" s="9">
        <f t="shared" si="45"/>
        <v>1298190</v>
      </c>
      <c r="V147" s="9">
        <f t="shared" si="56"/>
        <v>44196835</v>
      </c>
      <c r="W147" s="9">
        <f t="shared" si="57"/>
        <v>1953360224017225</v>
      </c>
      <c r="X147" s="9">
        <f t="shared" si="53"/>
        <v>140807801547375</v>
      </c>
      <c r="Y147" s="9">
        <f t="shared" si="54"/>
        <v>6.9270109098104433E+22</v>
      </c>
    </row>
    <row r="148" spans="1:25" ht="15.75" thickBot="1">
      <c r="A148" s="8">
        <v>44032</v>
      </c>
      <c r="B148" s="9">
        <v>23691</v>
      </c>
      <c r="C148" s="9">
        <v>607</v>
      </c>
      <c r="D148" s="9">
        <v>9</v>
      </c>
      <c r="E148" s="9">
        <v>349</v>
      </c>
      <c r="F148" s="9">
        <v>6204</v>
      </c>
      <c r="G148" s="9">
        <v>1087</v>
      </c>
      <c r="H148" s="9">
        <v>16400</v>
      </c>
      <c r="I148" s="9">
        <f t="shared" si="55"/>
        <v>9.4616376531270155E-2</v>
      </c>
      <c r="J148" s="9">
        <f t="shared" si="46"/>
        <v>3.9651837524177946E-2</v>
      </c>
      <c r="K148" s="9">
        <f t="shared" si="47"/>
        <v>2.0954223081882657E-3</v>
      </c>
      <c r="L148" s="9">
        <f t="shared" si="36"/>
        <v>2.2664092664092665</v>
      </c>
      <c r="M148" s="9">
        <f t="shared" si="43"/>
        <v>4.5882402600143513</v>
      </c>
      <c r="N148" s="9">
        <f t="shared" si="44"/>
        <v>69.224600059094172</v>
      </c>
      <c r="O148" s="16">
        <f t="shared" si="48"/>
        <v>26.187159680891476</v>
      </c>
      <c r="P148" s="9">
        <f t="shared" si="49"/>
        <v>2165196</v>
      </c>
      <c r="Q148" s="9">
        <f t="shared" si="50"/>
        <v>38489616</v>
      </c>
      <c r="R148" s="9">
        <f t="shared" si="51"/>
        <v>55836</v>
      </c>
      <c r="S148" s="9">
        <f t="shared" si="52"/>
        <v>3765828</v>
      </c>
      <c r="T148" s="9">
        <f t="shared" si="58"/>
        <v>249</v>
      </c>
      <c r="U148" s="9">
        <f t="shared" si="45"/>
        <v>1544796</v>
      </c>
      <c r="V148" s="9">
        <f t="shared" si="56"/>
        <v>44196300</v>
      </c>
      <c r="W148" s="9">
        <f t="shared" si="57"/>
        <v>1953312933690000</v>
      </c>
      <c r="X148" s="9">
        <f t="shared" si="53"/>
        <v>166435664036400</v>
      </c>
      <c r="Y148" s="9">
        <f t="shared" si="54"/>
        <v>7.5182264745561566E+22</v>
      </c>
    </row>
    <row r="149" spans="1:25" ht="15.75" thickBot="1">
      <c r="A149" s="8">
        <v>44033</v>
      </c>
      <c r="B149" s="9">
        <v>24278</v>
      </c>
      <c r="C149" s="9">
        <v>587</v>
      </c>
      <c r="D149" s="9">
        <v>13</v>
      </c>
      <c r="E149" s="9">
        <v>246</v>
      </c>
      <c r="F149" s="9">
        <v>6532</v>
      </c>
      <c r="G149" s="9">
        <v>1100</v>
      </c>
      <c r="H149" s="9">
        <v>16646</v>
      </c>
      <c r="I149" s="9">
        <f t="shared" si="55"/>
        <v>9.0936925903245563E-2</v>
      </c>
      <c r="J149" s="9">
        <f t="shared" si="46"/>
        <v>5.159216166564605E-2</v>
      </c>
      <c r="K149" s="9">
        <f t="shared" si="47"/>
        <v>1.6840171463563993E-3</v>
      </c>
      <c r="L149" s="9">
        <f t="shared" si="36"/>
        <v>1.7068965517241379</v>
      </c>
      <c r="M149" s="9">
        <f t="shared" si="43"/>
        <v>4.5308509761924372</v>
      </c>
      <c r="N149" s="9">
        <f t="shared" si="44"/>
        <v>68.564132136090279</v>
      </c>
      <c r="O149" s="16">
        <f t="shared" si="48"/>
        <v>26.905016887717277</v>
      </c>
      <c r="P149" s="9">
        <f t="shared" si="49"/>
        <v>1606872</v>
      </c>
      <c r="Q149" s="9">
        <f t="shared" si="50"/>
        <v>42667024</v>
      </c>
      <c r="R149" s="9">
        <f t="shared" si="51"/>
        <v>84916</v>
      </c>
      <c r="S149" s="9">
        <f t="shared" si="52"/>
        <v>3834284</v>
      </c>
      <c r="T149" s="9">
        <f t="shared" si="58"/>
        <v>328</v>
      </c>
      <c r="U149" s="9">
        <f t="shared" si="45"/>
        <v>2142496</v>
      </c>
      <c r="V149" s="9">
        <f t="shared" si="56"/>
        <v>44195693</v>
      </c>
      <c r="W149" s="9">
        <f t="shared" si="57"/>
        <v>1953259279750249</v>
      </c>
      <c r="X149" s="9">
        <f t="shared" si="53"/>
        <v>169458838538812</v>
      </c>
      <c r="Y149" s="9">
        <f t="shared" si="54"/>
        <v>8.3339760567326582E+22</v>
      </c>
    </row>
    <row r="150" spans="1:25" ht="15.75" thickBot="1">
      <c r="A150" s="8">
        <v>44034</v>
      </c>
      <c r="B150" s="9">
        <v>24872</v>
      </c>
      <c r="C150" s="9">
        <v>594</v>
      </c>
      <c r="D150" s="9">
        <v>11</v>
      </c>
      <c r="E150" s="9">
        <v>337</v>
      </c>
      <c r="F150" s="9">
        <v>6778</v>
      </c>
      <c r="G150" s="9">
        <v>1111</v>
      </c>
      <c r="H150" s="9">
        <v>16983</v>
      </c>
      <c r="I150" s="9">
        <f t="shared" si="55"/>
        <v>9.0292121569784597E-2</v>
      </c>
      <c r="J150" s="9">
        <f t="shared" si="46"/>
        <v>5.694895249336087E-2</v>
      </c>
      <c r="K150" s="9">
        <f t="shared" si="47"/>
        <v>1.9179699026261434E-3</v>
      </c>
      <c r="L150" s="9">
        <f t="shared" si="36"/>
        <v>1.5338345864661653</v>
      </c>
      <c r="M150" s="9">
        <f t="shared" si="43"/>
        <v>4.466870376326793</v>
      </c>
      <c r="N150" s="9">
        <f t="shared" si="44"/>
        <v>68.281601801222251</v>
      </c>
      <c r="O150" s="16">
        <f t="shared" si="48"/>
        <v>27.251527822450949</v>
      </c>
      <c r="P150" s="9">
        <f t="shared" si="49"/>
        <v>2284186</v>
      </c>
      <c r="Q150" s="9">
        <f t="shared" si="50"/>
        <v>45941284</v>
      </c>
      <c r="R150" s="9">
        <f t="shared" si="51"/>
        <v>74558</v>
      </c>
      <c r="S150" s="9">
        <f t="shared" si="52"/>
        <v>4026132</v>
      </c>
      <c r="T150" s="9">
        <f t="shared" si="58"/>
        <v>246</v>
      </c>
      <c r="U150" s="9">
        <f t="shared" si="45"/>
        <v>1667388</v>
      </c>
      <c r="V150" s="9">
        <f t="shared" si="56"/>
        <v>44195106</v>
      </c>
      <c r="W150" s="9">
        <f t="shared" si="57"/>
        <v>1953207394351236</v>
      </c>
      <c r="X150" s="9">
        <f t="shared" si="53"/>
        <v>177935330509992</v>
      </c>
      <c r="Y150" s="9">
        <f t="shared" si="54"/>
        <v>8.9732855614790133E+22</v>
      </c>
    </row>
    <row r="151" spans="1:25" ht="15.75" thickBot="1">
      <c r="A151" s="8">
        <v>44035</v>
      </c>
      <c r="B151" s="9">
        <v>25484</v>
      </c>
      <c r="C151" s="9">
        <v>612</v>
      </c>
      <c r="D151" s="9">
        <v>13</v>
      </c>
      <c r="E151" s="9">
        <v>386</v>
      </c>
      <c r="F151" s="9">
        <v>6991</v>
      </c>
      <c r="G151" s="9">
        <v>1124</v>
      </c>
      <c r="H151" s="9">
        <v>17369</v>
      </c>
      <c r="I151" s="9">
        <f t="shared" si="55"/>
        <v>9.655271062795022E-2</v>
      </c>
      <c r="J151" s="9">
        <f t="shared" si="46"/>
        <v>0</v>
      </c>
      <c r="K151" s="9">
        <f t="shared" si="47"/>
        <v>1.7164926333857818E-3</v>
      </c>
      <c r="L151" s="9">
        <f t="shared" si="36"/>
        <v>56.25</v>
      </c>
      <c r="M151" s="9">
        <f t="shared" si="43"/>
        <v>4.4106105791869412</v>
      </c>
      <c r="N151" s="9">
        <f t="shared" si="44"/>
        <v>68.156490346884326</v>
      </c>
      <c r="O151" s="16">
        <f t="shared" si="48"/>
        <v>27.432899073928741</v>
      </c>
      <c r="P151" s="9">
        <f t="shared" si="49"/>
        <v>2698526</v>
      </c>
      <c r="Q151" s="9">
        <f t="shared" si="50"/>
        <v>48874081</v>
      </c>
      <c r="R151" s="9">
        <f t="shared" si="51"/>
        <v>90883</v>
      </c>
      <c r="S151" s="9">
        <f t="shared" si="52"/>
        <v>4278492</v>
      </c>
      <c r="T151" s="9">
        <f t="shared" si="58"/>
        <v>213</v>
      </c>
      <c r="U151" s="9">
        <f t="shared" si="45"/>
        <v>1489083</v>
      </c>
      <c r="V151" s="9">
        <f t="shared" si="56"/>
        <v>44194512</v>
      </c>
      <c r="W151" s="9">
        <f t="shared" si="57"/>
        <v>1953154890918144</v>
      </c>
      <c r="X151" s="9">
        <f t="shared" si="53"/>
        <v>189085866035904</v>
      </c>
      <c r="Y151" s="9">
        <f t="shared" si="54"/>
        <v>9.545865034427954E+22</v>
      </c>
    </row>
    <row r="152" spans="1:25" ht="15.75" thickBot="1">
      <c r="A152" s="8">
        <v>44036</v>
      </c>
      <c r="B152" s="9">
        <v>26159</v>
      </c>
      <c r="C152" s="9">
        <v>675</v>
      </c>
      <c r="D152" s="9">
        <v>12</v>
      </c>
      <c r="E152" s="9">
        <v>0</v>
      </c>
      <c r="F152" s="9">
        <v>7654</v>
      </c>
      <c r="G152" s="9">
        <v>1136</v>
      </c>
      <c r="H152" s="9">
        <v>17369</v>
      </c>
      <c r="I152" s="9">
        <f t="shared" si="55"/>
        <v>7.9043637313822843E-2</v>
      </c>
      <c r="J152" s="9">
        <f t="shared" si="46"/>
        <v>9.23700026130128E-2</v>
      </c>
      <c r="K152" s="9">
        <f t="shared" si="47"/>
        <v>1.3065064018813691E-3</v>
      </c>
      <c r="L152" s="9">
        <f t="shared" si="36"/>
        <v>0.84379358437935847</v>
      </c>
      <c r="M152" s="9">
        <f t="shared" si="43"/>
        <v>4.3426736496043432</v>
      </c>
      <c r="N152" s="9">
        <f t="shared" si="44"/>
        <v>66.397798080966396</v>
      </c>
      <c r="O152" s="16">
        <f t="shared" si="48"/>
        <v>29.259528269429257</v>
      </c>
      <c r="P152" s="9">
        <f t="shared" si="49"/>
        <v>0</v>
      </c>
      <c r="Q152" s="9">
        <f t="shared" si="50"/>
        <v>58583716</v>
      </c>
      <c r="R152" s="9">
        <f t="shared" si="51"/>
        <v>91848</v>
      </c>
      <c r="S152" s="9">
        <f t="shared" si="52"/>
        <v>5166450</v>
      </c>
      <c r="T152" s="9">
        <f t="shared" si="58"/>
        <v>663</v>
      </c>
      <c r="U152" s="9">
        <f t="shared" si="45"/>
        <v>5074602</v>
      </c>
      <c r="V152" s="9">
        <f t="shared" si="56"/>
        <v>44193900</v>
      </c>
      <c r="W152" s="9">
        <f t="shared" si="57"/>
        <v>1953100797210000</v>
      </c>
      <c r="X152" s="9">
        <f t="shared" si="53"/>
        <v>228325574655000</v>
      </c>
      <c r="Y152" s="9">
        <f t="shared" si="54"/>
        <v>1.1441990242312423E+23</v>
      </c>
    </row>
    <row r="153" spans="1:25" ht="15.75" thickBot="1">
      <c r="A153" s="8">
        <v>44037</v>
      </c>
      <c r="B153" s="9">
        <v>26764</v>
      </c>
      <c r="C153" s="9">
        <v>605</v>
      </c>
      <c r="D153" s="9">
        <v>10</v>
      </c>
      <c r="E153" s="9">
        <v>707</v>
      </c>
      <c r="F153" s="9">
        <v>7542</v>
      </c>
      <c r="G153" s="9">
        <v>1146</v>
      </c>
      <c r="H153" s="9">
        <v>18076</v>
      </c>
      <c r="I153" s="9">
        <f t="shared" si="55"/>
        <v>7.8626359055953332E-2</v>
      </c>
      <c r="J153" s="9">
        <f t="shared" si="46"/>
        <v>1.5910898965791568E-3</v>
      </c>
      <c r="K153" s="9">
        <f t="shared" si="47"/>
        <v>1.1933174224343676E-3</v>
      </c>
      <c r="L153" s="9">
        <f t="shared" si="36"/>
        <v>28.238095238095237</v>
      </c>
      <c r="M153" s="9">
        <f t="shared" si="43"/>
        <v>4.2818711702286656</v>
      </c>
      <c r="N153" s="9">
        <f t="shared" si="44"/>
        <v>67.538484531460171</v>
      </c>
      <c r="O153" s="16">
        <f t="shared" si="48"/>
        <v>28.179644298311164</v>
      </c>
      <c r="P153" s="9">
        <f t="shared" si="49"/>
        <v>5332194</v>
      </c>
      <c r="Q153" s="9">
        <f t="shared" si="50"/>
        <v>56881764</v>
      </c>
      <c r="R153" s="9">
        <f t="shared" si="51"/>
        <v>75420</v>
      </c>
      <c r="S153" s="9">
        <f t="shared" si="52"/>
        <v>4562910</v>
      </c>
      <c r="T153" s="9">
        <f t="shared" si="58"/>
        <v>-112</v>
      </c>
      <c r="U153" s="9">
        <f t="shared" si="45"/>
        <v>-844704</v>
      </c>
      <c r="V153" s="9">
        <f t="shared" si="56"/>
        <v>44193225</v>
      </c>
      <c r="W153" s="9">
        <f t="shared" si="57"/>
        <v>1953041135900625</v>
      </c>
      <c r="X153" s="9">
        <f t="shared" si="53"/>
        <v>201649708284750</v>
      </c>
      <c r="Y153" s="9">
        <f t="shared" si="54"/>
        <v>1.1109242497459128E+23</v>
      </c>
    </row>
    <row r="154" spans="1:25" ht="15.75" thickBot="1">
      <c r="A154" s="8">
        <v>44038</v>
      </c>
      <c r="B154" s="9">
        <v>27357</v>
      </c>
      <c r="C154" s="9">
        <v>593</v>
      </c>
      <c r="D154" s="9">
        <v>9</v>
      </c>
      <c r="E154" s="9">
        <v>12</v>
      </c>
      <c r="F154" s="9">
        <v>8114</v>
      </c>
      <c r="G154" s="9">
        <v>1155</v>
      </c>
      <c r="H154" s="9">
        <v>18088</v>
      </c>
      <c r="I154" s="9">
        <f t="shared" si="55"/>
        <v>7.5918166132610307E-2</v>
      </c>
      <c r="J154" s="9">
        <f t="shared" si="46"/>
        <v>9.2309588365787523E-2</v>
      </c>
      <c r="K154" s="9">
        <f t="shared" si="47"/>
        <v>9.8595020951441946E-4</v>
      </c>
      <c r="L154" s="9">
        <f t="shared" si="36"/>
        <v>0.81373844121532368</v>
      </c>
      <c r="M154" s="9">
        <f t="shared" si="43"/>
        <v>4.2219541616405305</v>
      </c>
      <c r="N154" s="9">
        <f t="shared" si="44"/>
        <v>66.118360931388679</v>
      </c>
      <c r="O154" s="16">
        <f t="shared" si="48"/>
        <v>29.659684906970796</v>
      </c>
      <c r="P154" s="9">
        <f t="shared" si="49"/>
        <v>97368</v>
      </c>
      <c r="Q154" s="9">
        <f t="shared" si="50"/>
        <v>65836996</v>
      </c>
      <c r="R154" s="9">
        <f t="shared" si="51"/>
        <v>73026</v>
      </c>
      <c r="S154" s="9">
        <f t="shared" si="52"/>
        <v>4811602</v>
      </c>
      <c r="T154" s="9">
        <f t="shared" si="58"/>
        <v>572</v>
      </c>
      <c r="U154" s="9">
        <f t="shared" si="45"/>
        <v>4641208</v>
      </c>
      <c r="V154" s="9">
        <f t="shared" si="56"/>
        <v>44192620</v>
      </c>
      <c r="W154" s="9">
        <f t="shared" si="57"/>
        <v>1952987662464400</v>
      </c>
      <c r="X154" s="9">
        <f t="shared" si="53"/>
        <v>212637298777240</v>
      </c>
      <c r="Y154" s="9">
        <f t="shared" si="54"/>
        <v>1.2857884092171805E+23</v>
      </c>
    </row>
    <row r="155" spans="1:25" ht="15.75" thickBot="1">
      <c r="A155" s="8">
        <v>44039</v>
      </c>
      <c r="B155" s="9">
        <v>27973</v>
      </c>
      <c r="C155" s="9">
        <v>616</v>
      </c>
      <c r="D155" s="9">
        <v>8</v>
      </c>
      <c r="E155" s="9">
        <v>749</v>
      </c>
      <c r="F155" s="9">
        <v>7973</v>
      </c>
      <c r="G155" s="9">
        <v>1163</v>
      </c>
      <c r="H155" s="9">
        <v>18837</v>
      </c>
      <c r="I155" s="9">
        <f t="shared" si="55"/>
        <v>8.0521760943183238E-2</v>
      </c>
      <c r="J155" s="9">
        <f t="shared" si="46"/>
        <v>4.9667628245327979E-2</v>
      </c>
      <c r="K155" s="9">
        <f t="shared" si="47"/>
        <v>1.3796563401479995E-3</v>
      </c>
      <c r="L155" s="9">
        <f t="shared" si="36"/>
        <v>1.5773955773955775</v>
      </c>
      <c r="M155" s="9">
        <f t="shared" si="43"/>
        <v>4.1575805240767885</v>
      </c>
      <c r="N155" s="9">
        <f t="shared" si="44"/>
        <v>67.339934937260921</v>
      </c>
      <c r="O155" s="16">
        <f t="shared" si="48"/>
        <v>28.50248453866228</v>
      </c>
      <c r="P155" s="9">
        <f t="shared" si="49"/>
        <v>5971777</v>
      </c>
      <c r="Q155" s="9">
        <f t="shared" si="50"/>
        <v>63568729</v>
      </c>
      <c r="R155" s="9">
        <f t="shared" si="51"/>
        <v>63784</v>
      </c>
      <c r="S155" s="9">
        <f t="shared" si="52"/>
        <v>4911368</v>
      </c>
      <c r="T155" s="9">
        <f t="shared" si="58"/>
        <v>-141</v>
      </c>
      <c r="U155" s="9">
        <f t="shared" si="45"/>
        <v>-1124193</v>
      </c>
      <c r="V155" s="9">
        <f t="shared" si="56"/>
        <v>44192027</v>
      </c>
      <c r="W155" s="9">
        <f t="shared" si="57"/>
        <v>1952935250368729</v>
      </c>
      <c r="X155" s="9">
        <f t="shared" si="53"/>
        <v>217043307262936</v>
      </c>
      <c r="Y155" s="9">
        <f t="shared" si="54"/>
        <v>1.2414561168523688E+23</v>
      </c>
    </row>
    <row r="156" spans="1:25" ht="15.75" thickBot="1">
      <c r="A156" s="8">
        <v>44040</v>
      </c>
      <c r="B156" s="9">
        <v>28615</v>
      </c>
      <c r="C156" s="9">
        <v>642</v>
      </c>
      <c r="D156" s="9">
        <v>11</v>
      </c>
      <c r="E156" s="9">
        <v>396</v>
      </c>
      <c r="F156" s="9">
        <v>8208</v>
      </c>
      <c r="G156" s="9">
        <v>1174</v>
      </c>
      <c r="H156" s="9">
        <v>19233</v>
      </c>
      <c r="I156" s="9">
        <f t="shared" si="55"/>
        <v>7.480506822612086E-2</v>
      </c>
      <c r="J156" s="9">
        <f t="shared" si="46"/>
        <v>4.3737816764132555E-2</v>
      </c>
      <c r="K156" s="9">
        <f t="shared" si="47"/>
        <v>1.4619883040935672E-3</v>
      </c>
      <c r="L156" s="9">
        <f t="shared" si="36"/>
        <v>1.6549865229110512</v>
      </c>
      <c r="M156" s="9">
        <f t="shared" si="43"/>
        <v>4.1027433164424254</v>
      </c>
      <c r="N156" s="9">
        <f t="shared" si="44"/>
        <v>67.213000174733523</v>
      </c>
      <c r="O156" s="16">
        <f t="shared" si="48"/>
        <v>28.684256508824042</v>
      </c>
      <c r="P156" s="9">
        <f t="shared" si="49"/>
        <v>3250368</v>
      </c>
      <c r="Q156" s="9">
        <f t="shared" si="50"/>
        <v>67371264</v>
      </c>
      <c r="R156" s="9">
        <f t="shared" si="51"/>
        <v>90288</v>
      </c>
      <c r="S156" s="9">
        <f t="shared" si="52"/>
        <v>5269536</v>
      </c>
      <c r="T156" s="9">
        <f t="shared" si="58"/>
        <v>235</v>
      </c>
      <c r="U156" s="9">
        <f t="shared" si="45"/>
        <v>1928880</v>
      </c>
      <c r="V156" s="9">
        <f t="shared" si="56"/>
        <v>44191411</v>
      </c>
      <c r="W156" s="9">
        <f t="shared" si="57"/>
        <v>1952880806170921</v>
      </c>
      <c r="X156" s="9">
        <f t="shared" si="53"/>
        <v>232868231155296</v>
      </c>
      <c r="Y156" s="9">
        <f t="shared" si="54"/>
        <v>1.3156804835307394E+23</v>
      </c>
    </row>
    <row r="157" spans="1:25" ht="15.75" thickBot="1">
      <c r="A157" s="8">
        <v>44041</v>
      </c>
      <c r="B157" s="9">
        <v>29229</v>
      </c>
      <c r="C157" s="9">
        <v>614</v>
      </c>
      <c r="D157" s="9">
        <v>12</v>
      </c>
      <c r="E157" s="9">
        <v>359</v>
      </c>
      <c r="F157" s="9">
        <v>8451</v>
      </c>
      <c r="G157" s="9">
        <v>1186</v>
      </c>
      <c r="H157" s="9">
        <v>19592</v>
      </c>
      <c r="I157" s="9">
        <f t="shared" si="55"/>
        <v>7.12341734705952E-2</v>
      </c>
      <c r="J157" s="9">
        <f t="shared" si="46"/>
        <v>5.7981303987693765E-2</v>
      </c>
      <c r="K157" s="9">
        <f t="shared" si="47"/>
        <v>1.6566086853626789E-3</v>
      </c>
      <c r="L157" s="9">
        <f t="shared" si="36"/>
        <v>1.1944444444444444</v>
      </c>
      <c r="M157" s="9">
        <f t="shared" si="43"/>
        <v>4.0576140134797631</v>
      </c>
      <c r="N157" s="9">
        <f t="shared" si="44"/>
        <v>67.029320195696044</v>
      </c>
      <c r="O157" s="16">
        <f t="shared" si="48"/>
        <v>28.913065790824184</v>
      </c>
      <c r="P157" s="9">
        <f t="shared" si="49"/>
        <v>3033909</v>
      </c>
      <c r="Q157" s="9">
        <f t="shared" si="50"/>
        <v>71419401</v>
      </c>
      <c r="R157" s="9">
        <f t="shared" si="51"/>
        <v>101412</v>
      </c>
      <c r="S157" s="9">
        <f t="shared" si="52"/>
        <v>5188914</v>
      </c>
      <c r="T157" s="9">
        <f t="shared" si="58"/>
        <v>243</v>
      </c>
      <c r="U157" s="9">
        <f t="shared" si="45"/>
        <v>2053593</v>
      </c>
      <c r="V157" s="9">
        <f t="shared" si="56"/>
        <v>44190769</v>
      </c>
      <c r="W157" s="9">
        <f t="shared" si="57"/>
        <v>1952824064811361</v>
      </c>
      <c r="X157" s="9">
        <f t="shared" si="53"/>
        <v>229302099934866</v>
      </c>
      <c r="Y157" s="9">
        <f t="shared" si="54"/>
        <v>1.3946952496721259E+23</v>
      </c>
    </row>
    <row r="158" spans="1:25" ht="15.75" thickBot="1">
      <c r="A158" s="8">
        <v>44042</v>
      </c>
      <c r="B158" s="9">
        <v>29831</v>
      </c>
      <c r="C158" s="9">
        <v>602</v>
      </c>
      <c r="D158" s="9">
        <v>14</v>
      </c>
      <c r="E158" s="9">
        <v>490</v>
      </c>
      <c r="F158" s="9">
        <v>8549</v>
      </c>
      <c r="G158" s="9">
        <v>1200</v>
      </c>
      <c r="H158" s="9">
        <v>20082</v>
      </c>
      <c r="I158" s="9">
        <f t="shared" si="55"/>
        <v>6.5855655632237692E-2</v>
      </c>
      <c r="J158" s="9">
        <f t="shared" si="46"/>
        <v>5.3222599134401687E-2</v>
      </c>
      <c r="K158" s="9">
        <f t="shared" si="47"/>
        <v>1.1697274535033338E-3</v>
      </c>
      <c r="L158" s="9">
        <f t="shared" si="36"/>
        <v>1.210752688172043</v>
      </c>
      <c r="M158" s="9">
        <f t="shared" si="43"/>
        <v>4.022660990245047</v>
      </c>
      <c r="N158" s="9">
        <f t="shared" si="44"/>
        <v>67.31923167175087</v>
      </c>
      <c r="O158" s="16">
        <f t="shared" si="48"/>
        <v>28.65810733800409</v>
      </c>
      <c r="P158" s="9">
        <f t="shared" si="49"/>
        <v>4189010</v>
      </c>
      <c r="Q158" s="9">
        <f t="shared" si="50"/>
        <v>73085401</v>
      </c>
      <c r="R158" s="9">
        <f t="shared" si="51"/>
        <v>119686</v>
      </c>
      <c r="S158" s="9">
        <f t="shared" si="52"/>
        <v>5146498</v>
      </c>
      <c r="T158" s="9">
        <f t="shared" si="58"/>
        <v>98</v>
      </c>
      <c r="U158" s="9">
        <f t="shared" si="45"/>
        <v>837802</v>
      </c>
      <c r="V158" s="9">
        <f t="shared" si="56"/>
        <v>44190155</v>
      </c>
      <c r="W158" s="9">
        <f t="shared" si="57"/>
        <v>1952769798924025</v>
      </c>
      <c r="X158" s="9">
        <f t="shared" si="53"/>
        <v>227424544327190</v>
      </c>
      <c r="Y158" s="9">
        <f t="shared" si="54"/>
        <v>1.4271896381505173E+23</v>
      </c>
    </row>
    <row r="159" spans="1:25" ht="15.75" thickBot="1">
      <c r="A159" s="8">
        <v>44043</v>
      </c>
      <c r="B159" s="9">
        <v>30394</v>
      </c>
      <c r="C159" s="9">
        <v>563</v>
      </c>
      <c r="D159" s="9">
        <v>10</v>
      </c>
      <c r="E159" s="9">
        <v>455</v>
      </c>
      <c r="F159" s="9">
        <v>8647</v>
      </c>
      <c r="G159" s="9">
        <v>1210</v>
      </c>
      <c r="H159" s="9">
        <v>20537</v>
      </c>
      <c r="I159" s="9">
        <f t="shared" si="55"/>
        <v>6.4299757141205047E-2</v>
      </c>
      <c r="J159" s="9">
        <f t="shared" si="46"/>
        <v>5.2156817393315603E-2</v>
      </c>
      <c r="K159" s="9">
        <f t="shared" si="47"/>
        <v>1.5034115878339309E-3</v>
      </c>
      <c r="L159" s="9">
        <f t="shared" si="36"/>
        <v>1.1982758620689655</v>
      </c>
      <c r="M159" s="9">
        <f t="shared" si="43"/>
        <v>3.9810488912285322</v>
      </c>
      <c r="N159" s="9">
        <f t="shared" si="44"/>
        <v>67.569257090215174</v>
      </c>
      <c r="O159" s="16">
        <f t="shared" si="48"/>
        <v>28.449694018556293</v>
      </c>
      <c r="P159" s="9">
        <f t="shared" si="49"/>
        <v>3934385</v>
      </c>
      <c r="Q159" s="9">
        <f t="shared" si="50"/>
        <v>74770609</v>
      </c>
      <c r="R159" s="9">
        <f t="shared" si="51"/>
        <v>86470</v>
      </c>
      <c r="S159" s="9">
        <f t="shared" si="52"/>
        <v>4868261</v>
      </c>
      <c r="T159" s="9">
        <f t="shared" si="58"/>
        <v>98</v>
      </c>
      <c r="U159" s="9">
        <f t="shared" si="45"/>
        <v>847406</v>
      </c>
      <c r="V159" s="9">
        <f t="shared" si="56"/>
        <v>44189553</v>
      </c>
      <c r="W159" s="9">
        <f t="shared" si="57"/>
        <v>1952716594339809</v>
      </c>
      <c r="X159" s="9">
        <f t="shared" si="53"/>
        <v>215126277477333</v>
      </c>
      <c r="Y159" s="9">
        <f t="shared" si="54"/>
        <v>1.4600580896319346E+23</v>
      </c>
    </row>
    <row r="160" spans="1:25" ht="15.75" thickBot="1">
      <c r="A160" s="8">
        <v>44044</v>
      </c>
      <c r="B160" s="9">
        <v>30950</v>
      </c>
      <c r="C160" s="9">
        <v>556</v>
      </c>
      <c r="D160" s="9">
        <v>13</v>
      </c>
      <c r="E160" s="9">
        <v>451</v>
      </c>
      <c r="F160" s="9">
        <v>8739</v>
      </c>
      <c r="G160" s="9">
        <v>1223</v>
      </c>
      <c r="H160" s="9">
        <v>20988</v>
      </c>
      <c r="I160" s="9">
        <f t="shared" si="55"/>
        <v>5.8931227829271085E-2</v>
      </c>
      <c r="J160" s="9">
        <f t="shared" si="46"/>
        <v>4.9319144066826866E-2</v>
      </c>
      <c r="K160" s="9">
        <f t="shared" si="47"/>
        <v>9.15436548804211E-4</v>
      </c>
      <c r="L160" s="9">
        <f t="shared" si="36"/>
        <v>1.173120728929385</v>
      </c>
      <c r="M160" s="9">
        <f t="shared" si="43"/>
        <v>3.9515347334410338</v>
      </c>
      <c r="N160" s="9">
        <f t="shared" si="44"/>
        <v>67.812600969305336</v>
      </c>
      <c r="O160" s="16">
        <f t="shared" si="48"/>
        <v>28.235864297253631</v>
      </c>
      <c r="P160" s="9">
        <f t="shared" si="49"/>
        <v>3941289</v>
      </c>
      <c r="Q160" s="9">
        <f t="shared" si="50"/>
        <v>76370121</v>
      </c>
      <c r="R160" s="9">
        <f t="shared" si="51"/>
        <v>113607</v>
      </c>
      <c r="S160" s="9">
        <f t="shared" si="52"/>
        <v>4858884</v>
      </c>
      <c r="T160" s="9">
        <f t="shared" si="58"/>
        <v>92</v>
      </c>
      <c r="U160" s="9">
        <f t="shared" si="45"/>
        <v>803988</v>
      </c>
      <c r="V160" s="9">
        <f t="shared" si="56"/>
        <v>44188990</v>
      </c>
      <c r="W160" s="9">
        <f t="shared" si="57"/>
        <v>1952666837220100</v>
      </c>
      <c r="X160" s="9">
        <f t="shared" si="53"/>
        <v>214709176487160</v>
      </c>
      <c r="Y160" s="9">
        <f t="shared" si="54"/>
        <v>1.4912540263118634E+23</v>
      </c>
    </row>
    <row r="161" spans="1:25" ht="15.75" thickBot="1">
      <c r="A161" s="8">
        <v>44045</v>
      </c>
      <c r="B161" s="9">
        <v>31465</v>
      </c>
      <c r="C161" s="9">
        <v>515</v>
      </c>
      <c r="D161" s="9">
        <v>8</v>
      </c>
      <c r="E161" s="9">
        <v>431</v>
      </c>
      <c r="F161" s="9">
        <v>8815</v>
      </c>
      <c r="G161" s="9">
        <v>1231</v>
      </c>
      <c r="H161" s="9">
        <v>21419</v>
      </c>
      <c r="I161" s="9">
        <f t="shared" si="55"/>
        <v>5.7515598411798069E-2</v>
      </c>
      <c r="J161" s="9">
        <f t="shared" si="46"/>
        <v>5.4679523539421439E-2</v>
      </c>
      <c r="K161" s="9">
        <f t="shared" si="47"/>
        <v>9.0754395916052186E-4</v>
      </c>
      <c r="L161" s="9">
        <f t="shared" si="36"/>
        <v>1.0346938775510204</v>
      </c>
      <c r="M161" s="9">
        <f t="shared" si="43"/>
        <v>3.9122834895916099</v>
      </c>
      <c r="N161" s="9">
        <f t="shared" si="44"/>
        <v>68.072461465119972</v>
      </c>
      <c r="O161" s="16">
        <f t="shared" si="48"/>
        <v>28.015255045288416</v>
      </c>
      <c r="P161" s="9">
        <f t="shared" si="49"/>
        <v>3799265</v>
      </c>
      <c r="Q161" s="9">
        <f t="shared" si="50"/>
        <v>77704225</v>
      </c>
      <c r="R161" s="9">
        <f t="shared" si="51"/>
        <v>70520</v>
      </c>
      <c r="S161" s="9">
        <f t="shared" si="52"/>
        <v>4539725</v>
      </c>
      <c r="T161" s="9">
        <f t="shared" si="58"/>
        <v>76</v>
      </c>
      <c r="U161" s="9">
        <f t="shared" si="45"/>
        <v>669940</v>
      </c>
      <c r="V161" s="9">
        <f t="shared" si="56"/>
        <v>44188434</v>
      </c>
      <c r="W161" s="9">
        <f t="shared" si="57"/>
        <v>1952617699372356</v>
      </c>
      <c r="X161" s="9">
        <f t="shared" si="53"/>
        <v>200603338540650</v>
      </c>
      <c r="Y161" s="9">
        <f t="shared" si="54"/>
        <v>1.517266450510119E+23</v>
      </c>
    </row>
    <row r="162" spans="1:25" ht="15.75" thickBot="1">
      <c r="A162" s="8">
        <v>44046</v>
      </c>
      <c r="B162" s="9">
        <v>31972</v>
      </c>
      <c r="C162" s="9">
        <v>507</v>
      </c>
      <c r="D162" s="9">
        <v>8</v>
      </c>
      <c r="E162" s="9">
        <v>482</v>
      </c>
      <c r="F162" s="9">
        <v>8832</v>
      </c>
      <c r="G162" s="9">
        <v>1239</v>
      </c>
      <c r="H162" s="9">
        <v>21901</v>
      </c>
      <c r="I162" s="9">
        <f t="shared" si="55"/>
        <v>6.0235507246376808E-2</v>
      </c>
      <c r="J162" s="9">
        <f t="shared" si="46"/>
        <v>5.3668478260869568E-2</v>
      </c>
      <c r="K162" s="9">
        <f t="shared" si="47"/>
        <v>1.0190217391304348E-3</v>
      </c>
      <c r="L162" s="9">
        <f t="shared" si="36"/>
        <v>1.1014492753623188</v>
      </c>
      <c r="M162" s="9">
        <f t="shared" ref="M162:M225" si="59">100*(G162/B162)</f>
        <v>3.875265857625422</v>
      </c>
      <c r="N162" s="9">
        <f t="shared" ref="N162:N225" si="60">100*(H162/B162)</f>
        <v>68.500562992618541</v>
      </c>
      <c r="O162" s="16">
        <f t="shared" si="48"/>
        <v>27.624171149756037</v>
      </c>
      <c r="P162" s="9">
        <f t="shared" si="49"/>
        <v>4257024</v>
      </c>
      <c r="Q162" s="9">
        <f t="shared" si="50"/>
        <v>78004224</v>
      </c>
      <c r="R162" s="9">
        <f t="shared" si="51"/>
        <v>70656</v>
      </c>
      <c r="S162" s="9">
        <f t="shared" si="52"/>
        <v>4477824</v>
      </c>
      <c r="T162" s="9">
        <f t="shared" si="58"/>
        <v>17</v>
      </c>
      <c r="U162" s="9">
        <f t="shared" ref="U162:U193" si="61">F162*T162</f>
        <v>150144</v>
      </c>
      <c r="V162" s="9">
        <f t="shared" si="56"/>
        <v>44187919</v>
      </c>
      <c r="W162" s="9">
        <f t="shared" si="57"/>
        <v>1952572185550561</v>
      </c>
      <c r="X162" s="9">
        <f t="shared" si="53"/>
        <v>197865724208256</v>
      </c>
      <c r="Y162" s="9">
        <f t="shared" si="54"/>
        <v>1.5230887813785553E+23</v>
      </c>
    </row>
    <row r="163" spans="1:25" ht="15.75" thickBot="1">
      <c r="A163" s="8">
        <v>44047</v>
      </c>
      <c r="B163" s="9">
        <v>32504</v>
      </c>
      <c r="C163" s="9">
        <v>532</v>
      </c>
      <c r="D163" s="9">
        <v>9</v>
      </c>
      <c r="E163" s="9">
        <v>474</v>
      </c>
      <c r="F163" s="9">
        <v>8881</v>
      </c>
      <c r="G163" s="9">
        <v>1248</v>
      </c>
      <c r="H163" s="9">
        <v>22375</v>
      </c>
      <c r="I163" s="9">
        <f t="shared" si="55"/>
        <v>6.2042562774462337E-2</v>
      </c>
      <c r="J163" s="9">
        <f t="shared" si="46"/>
        <v>4.8080171151897312E-2</v>
      </c>
      <c r="K163" s="9">
        <f t="shared" si="47"/>
        <v>1.4637991217205269E-3</v>
      </c>
      <c r="L163" s="9">
        <f t="shared" si="36"/>
        <v>1.2522727272727272</v>
      </c>
      <c r="M163" s="9">
        <f t="shared" si="59"/>
        <v>3.8395274427762733</v>
      </c>
      <c r="N163" s="9">
        <f t="shared" si="60"/>
        <v>68.837681516121094</v>
      </c>
      <c r="O163" s="16">
        <f t="shared" si="48"/>
        <v>27.322791041102633</v>
      </c>
      <c r="P163" s="9">
        <f t="shared" si="49"/>
        <v>4209594</v>
      </c>
      <c r="Q163" s="9">
        <f t="shared" si="50"/>
        <v>78872161</v>
      </c>
      <c r="R163" s="9">
        <f t="shared" si="51"/>
        <v>79929</v>
      </c>
      <c r="S163" s="9">
        <f t="shared" si="52"/>
        <v>4724692</v>
      </c>
      <c r="T163" s="9">
        <f t="shared" si="58"/>
        <v>49</v>
      </c>
      <c r="U163" s="9">
        <f t="shared" si="61"/>
        <v>435169</v>
      </c>
      <c r="V163" s="9">
        <f t="shared" si="56"/>
        <v>44187412</v>
      </c>
      <c r="W163" s="9">
        <f t="shared" si="57"/>
        <v>1952527379257744</v>
      </c>
      <c r="X163" s="9">
        <f t="shared" si="53"/>
        <v>208771911977104</v>
      </c>
      <c r="Y163" s="9">
        <f t="shared" si="54"/>
        <v>1.5400005381372485E+23</v>
      </c>
    </row>
    <row r="164" spans="1:25" ht="15.75" thickBot="1">
      <c r="A164" s="8">
        <v>44048</v>
      </c>
      <c r="B164" s="9">
        <v>33055</v>
      </c>
      <c r="C164" s="9">
        <v>551</v>
      </c>
      <c r="D164" s="9">
        <v>13</v>
      </c>
      <c r="E164" s="9">
        <v>427</v>
      </c>
      <c r="F164" s="9">
        <v>8992</v>
      </c>
      <c r="G164" s="9">
        <v>1261</v>
      </c>
      <c r="H164" s="9">
        <v>22802</v>
      </c>
      <c r="I164" s="9">
        <f t="shared" si="55"/>
        <v>6.3500889679715303E-2</v>
      </c>
      <c r="J164" s="9">
        <f t="shared" si="46"/>
        <v>4.8487544483985762E-2</v>
      </c>
      <c r="K164" s="9">
        <f t="shared" si="47"/>
        <v>1.3345195729537367E-3</v>
      </c>
      <c r="L164" s="9">
        <f t="shared" si="36"/>
        <v>1.2745535714285714</v>
      </c>
      <c r="M164" s="9">
        <f t="shared" si="59"/>
        <v>3.8148540311601877</v>
      </c>
      <c r="N164" s="9">
        <f t="shared" si="60"/>
        <v>68.98199969747391</v>
      </c>
      <c r="O164" s="16">
        <f t="shared" si="48"/>
        <v>27.20314627136591</v>
      </c>
      <c r="P164" s="9">
        <f t="shared" si="49"/>
        <v>3839584</v>
      </c>
      <c r="Q164" s="9">
        <f t="shared" si="50"/>
        <v>80856064</v>
      </c>
      <c r="R164" s="9">
        <f t="shared" si="51"/>
        <v>116896</v>
      </c>
      <c r="S164" s="9">
        <f t="shared" si="52"/>
        <v>4954592</v>
      </c>
      <c r="T164" s="9">
        <f t="shared" si="58"/>
        <v>111</v>
      </c>
      <c r="U164" s="9">
        <f t="shared" si="61"/>
        <v>998112</v>
      </c>
      <c r="V164" s="9">
        <f t="shared" si="56"/>
        <v>44186880</v>
      </c>
      <c r="W164" s="9">
        <f t="shared" si="57"/>
        <v>1952480364134400</v>
      </c>
      <c r="X164" s="9">
        <f t="shared" si="53"/>
        <v>218927962152960</v>
      </c>
      <c r="Y164" s="9">
        <f t="shared" si="54"/>
        <v>1.5786987728119435E+23</v>
      </c>
    </row>
    <row r="165" spans="1:25" ht="15.75" thickBot="1">
      <c r="A165" s="8">
        <v>44049</v>
      </c>
      <c r="B165" s="9">
        <v>33626</v>
      </c>
      <c r="C165" s="9">
        <v>571</v>
      </c>
      <c r="D165" s="9">
        <v>12</v>
      </c>
      <c r="E165" s="9">
        <v>436</v>
      </c>
      <c r="F165" s="9">
        <v>9115</v>
      </c>
      <c r="G165" s="9">
        <v>1273</v>
      </c>
      <c r="H165" s="9">
        <v>23238</v>
      </c>
      <c r="I165" s="9">
        <f t="shared" si="55"/>
        <v>5.8036204059243007E-2</v>
      </c>
      <c r="J165" s="9">
        <f t="shared" si="46"/>
        <v>4.7065277015907847E-2</v>
      </c>
      <c r="K165" s="9">
        <f t="shared" si="47"/>
        <v>9.8738343390016459E-4</v>
      </c>
      <c r="L165" s="9">
        <f t="shared" si="36"/>
        <v>1.2077625570776254</v>
      </c>
      <c r="M165" s="9">
        <f t="shared" si="59"/>
        <v>3.7857610182596799</v>
      </c>
      <c r="N165" s="9">
        <f t="shared" si="60"/>
        <v>69.107238446440249</v>
      </c>
      <c r="O165" s="16">
        <f t="shared" si="48"/>
        <v>27.107000535300063</v>
      </c>
      <c r="P165" s="9">
        <f t="shared" si="49"/>
        <v>3974140</v>
      </c>
      <c r="Q165" s="9">
        <f t="shared" si="50"/>
        <v>83083225</v>
      </c>
      <c r="R165" s="9">
        <f t="shared" si="51"/>
        <v>109380</v>
      </c>
      <c r="S165" s="9">
        <f t="shared" si="52"/>
        <v>5204665</v>
      </c>
      <c r="T165" s="9">
        <f t="shared" si="58"/>
        <v>123</v>
      </c>
      <c r="U165" s="9">
        <f t="shared" si="61"/>
        <v>1121145</v>
      </c>
      <c r="V165" s="9">
        <f t="shared" si="56"/>
        <v>44186329</v>
      </c>
      <c r="W165" s="9">
        <f t="shared" si="57"/>
        <v>1952431670496241</v>
      </c>
      <c r="X165" s="9">
        <f t="shared" si="53"/>
        <v>229975040024785</v>
      </c>
      <c r="Y165" s="9">
        <f t="shared" si="54"/>
        <v>1.6221431977696505E+23</v>
      </c>
    </row>
    <row r="166" spans="1:25" ht="15.75" thickBot="1">
      <c r="A166" s="8">
        <v>44050</v>
      </c>
      <c r="B166" s="9">
        <v>34155</v>
      </c>
      <c r="C166" s="9">
        <v>529</v>
      </c>
      <c r="D166" s="9">
        <v>9</v>
      </c>
      <c r="E166" s="9">
        <v>429</v>
      </c>
      <c r="F166" s="9">
        <v>9206</v>
      </c>
      <c r="G166" s="9">
        <v>1282</v>
      </c>
      <c r="H166" s="9">
        <v>23667</v>
      </c>
      <c r="I166" s="9">
        <f t="shared" si="55"/>
        <v>5.8440147729741473E-2</v>
      </c>
      <c r="J166" s="9">
        <f t="shared" si="46"/>
        <v>4.6274169020204217E-2</v>
      </c>
      <c r="K166" s="9">
        <f t="shared" si="47"/>
        <v>1.1948729089724093E-3</v>
      </c>
      <c r="L166" s="9">
        <f t="shared" si="36"/>
        <v>1.2311212814645307</v>
      </c>
      <c r="M166" s="9">
        <f t="shared" si="59"/>
        <v>3.7534767969550575</v>
      </c>
      <c r="N166" s="9">
        <f t="shared" si="60"/>
        <v>69.292929292929301</v>
      </c>
      <c r="O166" s="16">
        <f t="shared" si="48"/>
        <v>26.953593910115647</v>
      </c>
      <c r="P166" s="9">
        <f t="shared" si="49"/>
        <v>3949374</v>
      </c>
      <c r="Q166" s="9">
        <f t="shared" si="50"/>
        <v>84750436</v>
      </c>
      <c r="R166" s="9">
        <f t="shared" si="51"/>
        <v>82854</v>
      </c>
      <c r="S166" s="9">
        <f t="shared" si="52"/>
        <v>4869974</v>
      </c>
      <c r="T166" s="9">
        <f t="shared" si="58"/>
        <v>91</v>
      </c>
      <c r="U166" s="9">
        <f t="shared" si="61"/>
        <v>837746</v>
      </c>
      <c r="V166" s="9">
        <f t="shared" si="56"/>
        <v>44185758</v>
      </c>
      <c r="W166" s="9">
        <f t="shared" si="57"/>
        <v>1952381210034564</v>
      </c>
      <c r="X166" s="9">
        <f t="shared" si="53"/>
        <v>215183492630292</v>
      </c>
      <c r="Y166" s="9">
        <f t="shared" si="54"/>
        <v>1.6546515878863689E+23</v>
      </c>
    </row>
    <row r="167" spans="1:25" ht="15.75" thickBot="1">
      <c r="A167" s="8">
        <v>44051</v>
      </c>
      <c r="B167" s="9">
        <v>34693</v>
      </c>
      <c r="C167" s="9">
        <v>538</v>
      </c>
      <c r="D167" s="9">
        <v>11</v>
      </c>
      <c r="E167" s="9">
        <v>426</v>
      </c>
      <c r="F167" s="9">
        <v>9317</v>
      </c>
      <c r="G167" s="9">
        <v>1293</v>
      </c>
      <c r="H167" s="9">
        <v>24093</v>
      </c>
      <c r="I167" s="9">
        <f t="shared" si="55"/>
        <v>5.5919287324246003E-2</v>
      </c>
      <c r="J167" s="9">
        <f t="shared" si="46"/>
        <v>4.5400880111623916E-2</v>
      </c>
      <c r="K167" s="9">
        <f t="shared" si="47"/>
        <v>9.6597617258774283E-4</v>
      </c>
      <c r="L167" s="9">
        <f t="shared" si="36"/>
        <v>1.2060185185185184</v>
      </c>
      <c r="M167" s="9">
        <f t="shared" si="59"/>
        <v>3.7269766235263595</v>
      </c>
      <c r="N167" s="9">
        <f t="shared" si="60"/>
        <v>69.446285994292793</v>
      </c>
      <c r="O167" s="16">
        <f t="shared" si="48"/>
        <v>26.855561640676797</v>
      </c>
      <c r="P167" s="9">
        <f t="shared" si="49"/>
        <v>3969042</v>
      </c>
      <c r="Q167" s="9">
        <f t="shared" si="50"/>
        <v>86806489</v>
      </c>
      <c r="R167" s="9">
        <f t="shared" si="51"/>
        <v>102487</v>
      </c>
      <c r="S167" s="9">
        <f t="shared" si="52"/>
        <v>5012546</v>
      </c>
      <c r="T167" s="9">
        <f t="shared" si="58"/>
        <v>111</v>
      </c>
      <c r="U167" s="9">
        <f t="shared" si="61"/>
        <v>1034187</v>
      </c>
      <c r="V167" s="9">
        <f t="shared" si="56"/>
        <v>44185229</v>
      </c>
      <c r="W167" s="9">
        <f t="shared" si="57"/>
        <v>1952334461782441</v>
      </c>
      <c r="X167" s="9">
        <f t="shared" si="53"/>
        <v>221480492883034</v>
      </c>
      <c r="Y167" s="9">
        <f t="shared" si="54"/>
        <v>1.6947529998103838E+23</v>
      </c>
    </row>
    <row r="168" spans="1:25" ht="15.75" thickBot="1">
      <c r="A168" s="8">
        <v>44052</v>
      </c>
      <c r="B168" s="9">
        <v>35214</v>
      </c>
      <c r="C168" s="9">
        <v>521</v>
      </c>
      <c r="D168" s="9">
        <v>9</v>
      </c>
      <c r="E168" s="9">
        <v>423</v>
      </c>
      <c r="F168" s="9">
        <v>9406</v>
      </c>
      <c r="G168" s="9">
        <v>1302</v>
      </c>
      <c r="H168" s="9">
        <v>24516</v>
      </c>
      <c r="I168" s="9">
        <f t="shared" si="55"/>
        <v>5.2944928768870934E-2</v>
      </c>
      <c r="J168" s="9">
        <f t="shared" si="46"/>
        <v>4.4014458856049328E-2</v>
      </c>
      <c r="K168" s="9">
        <f t="shared" si="47"/>
        <v>1.06315118009781E-3</v>
      </c>
      <c r="L168" s="9">
        <f t="shared" si="36"/>
        <v>1.1745283018867925</v>
      </c>
      <c r="M168" s="9">
        <f t="shared" si="59"/>
        <v>3.6973930822968142</v>
      </c>
      <c r="N168" s="9">
        <f t="shared" si="60"/>
        <v>69.62003748509116</v>
      </c>
      <c r="O168" s="16">
        <f t="shared" si="48"/>
        <v>26.710967228943034</v>
      </c>
      <c r="P168" s="9">
        <f t="shared" si="49"/>
        <v>3978738</v>
      </c>
      <c r="Q168" s="9">
        <f t="shared" si="50"/>
        <v>88472836</v>
      </c>
      <c r="R168" s="9">
        <f t="shared" si="51"/>
        <v>84654</v>
      </c>
      <c r="S168" s="9">
        <f t="shared" si="52"/>
        <v>4900526</v>
      </c>
      <c r="T168" s="9">
        <f t="shared" si="58"/>
        <v>89</v>
      </c>
      <c r="U168" s="9">
        <f t="shared" si="61"/>
        <v>837134</v>
      </c>
      <c r="V168" s="9">
        <f t="shared" si="56"/>
        <v>44184691</v>
      </c>
      <c r="W168" s="9">
        <f t="shared" si="57"/>
        <v>1952286918765481</v>
      </c>
      <c r="X168" s="9">
        <f t="shared" si="53"/>
        <v>216528227047466</v>
      </c>
      <c r="Y168" s="9">
        <f t="shared" si="54"/>
        <v>1.7272436038888373E+23</v>
      </c>
    </row>
    <row r="169" spans="1:25" ht="15.75" thickBot="1">
      <c r="A169" s="8">
        <v>44053</v>
      </c>
      <c r="B169" s="9">
        <v>35712</v>
      </c>
      <c r="C169" s="9">
        <v>498</v>
      </c>
      <c r="D169" s="9">
        <v>10</v>
      </c>
      <c r="E169" s="9">
        <v>414</v>
      </c>
      <c r="F169" s="9">
        <v>9480</v>
      </c>
      <c r="G169" s="9">
        <v>1312</v>
      </c>
      <c r="H169" s="9">
        <v>24930</v>
      </c>
      <c r="I169" s="9">
        <f t="shared" si="55"/>
        <v>5.1898734177215189E-2</v>
      </c>
      <c r="J169" s="9">
        <f t="shared" si="46"/>
        <v>3.6181434599156119E-2</v>
      </c>
      <c r="K169" s="9">
        <f t="shared" si="47"/>
        <v>1.0548523206751054E-3</v>
      </c>
      <c r="L169" s="9">
        <f t="shared" si="36"/>
        <v>1.3937677053824362</v>
      </c>
      <c r="M169" s="9">
        <f t="shared" si="59"/>
        <v>3.6738351254480288</v>
      </c>
      <c r="N169" s="9">
        <f t="shared" si="60"/>
        <v>69.808467741935488</v>
      </c>
      <c r="O169" s="16">
        <f t="shared" si="48"/>
        <v>26.54569892473118</v>
      </c>
      <c r="P169" s="9">
        <f t="shared" si="49"/>
        <v>3924720</v>
      </c>
      <c r="Q169" s="9">
        <f t="shared" si="50"/>
        <v>89870400</v>
      </c>
      <c r="R169" s="9">
        <f t="shared" si="51"/>
        <v>94800</v>
      </c>
      <c r="S169" s="9">
        <f t="shared" si="52"/>
        <v>4721040</v>
      </c>
      <c r="T169" s="9">
        <f t="shared" si="58"/>
        <v>74</v>
      </c>
      <c r="U169" s="9">
        <f t="shared" si="61"/>
        <v>701520</v>
      </c>
      <c r="V169" s="9">
        <f t="shared" si="56"/>
        <v>44184170</v>
      </c>
      <c r="W169" s="9">
        <f t="shared" si="57"/>
        <v>1952240878588900</v>
      </c>
      <c r="X169" s="9">
        <f t="shared" si="53"/>
        <v>208595233936800</v>
      </c>
      <c r="Y169" s="9">
        <f t="shared" si="54"/>
        <v>1.7544866865513588E+23</v>
      </c>
    </row>
    <row r="170" spans="1:25" ht="15.75" thickBot="1">
      <c r="A170" s="8">
        <v>44054</v>
      </c>
      <c r="B170" s="9">
        <v>36204</v>
      </c>
      <c r="C170" s="9">
        <v>492</v>
      </c>
      <c r="D170" s="9">
        <v>10</v>
      </c>
      <c r="E170" s="9">
        <v>343</v>
      </c>
      <c r="F170" s="9">
        <v>9619</v>
      </c>
      <c r="G170" s="9">
        <v>1322</v>
      </c>
      <c r="H170" s="9">
        <v>25273</v>
      </c>
      <c r="I170" s="9">
        <f t="shared" si="55"/>
        <v>5.1460650795300968E-2</v>
      </c>
      <c r="J170" s="9">
        <f t="shared" si="46"/>
        <v>3.7841771493918284E-2</v>
      </c>
      <c r="K170" s="9">
        <f t="shared" si="47"/>
        <v>1.1435700176733548E-3</v>
      </c>
      <c r="L170" s="9">
        <f t="shared" si="36"/>
        <v>1.3200000000000003</v>
      </c>
      <c r="M170" s="9">
        <f t="shared" si="59"/>
        <v>3.6515302176555076</v>
      </c>
      <c r="N170" s="9">
        <f t="shared" si="60"/>
        <v>69.807203623908961</v>
      </c>
      <c r="O170" s="16">
        <f t="shared" si="48"/>
        <v>26.568887415755167</v>
      </c>
      <c r="P170" s="9">
        <f t="shared" si="49"/>
        <v>3299317</v>
      </c>
      <c r="Q170" s="9">
        <f t="shared" si="50"/>
        <v>92525161</v>
      </c>
      <c r="R170" s="9">
        <f t="shared" si="51"/>
        <v>96190</v>
      </c>
      <c r="S170" s="9">
        <f t="shared" si="52"/>
        <v>4732548</v>
      </c>
      <c r="T170" s="9">
        <f t="shared" si="58"/>
        <v>139</v>
      </c>
      <c r="U170" s="9">
        <f t="shared" si="61"/>
        <v>1337041</v>
      </c>
      <c r="V170" s="9">
        <f t="shared" si="56"/>
        <v>44183672</v>
      </c>
      <c r="W170" s="9">
        <f t="shared" si="57"/>
        <v>1952196871403584</v>
      </c>
      <c r="X170" s="9">
        <f t="shared" si="53"/>
        <v>209101348556256</v>
      </c>
      <c r="Y170" s="9">
        <f t="shared" si="54"/>
        <v>1.8062732983031292E+23</v>
      </c>
    </row>
    <row r="171" spans="1:25" ht="15.75" thickBot="1">
      <c r="A171" s="8">
        <v>44055</v>
      </c>
      <c r="B171" s="9">
        <v>36699</v>
      </c>
      <c r="C171" s="9">
        <v>495</v>
      </c>
      <c r="D171" s="9">
        <v>11</v>
      </c>
      <c r="E171" s="9">
        <v>364</v>
      </c>
      <c r="F171" s="9">
        <v>9739</v>
      </c>
      <c r="G171" s="9">
        <v>1333</v>
      </c>
      <c r="H171" s="9">
        <v>25637</v>
      </c>
      <c r="I171" s="9">
        <f t="shared" si="55"/>
        <v>5.0107813943936749E-2</v>
      </c>
      <c r="J171" s="9">
        <f t="shared" si="46"/>
        <v>3.8710339870623264E-2</v>
      </c>
      <c r="K171" s="9">
        <f t="shared" si="47"/>
        <v>8.2143957285142209E-4</v>
      </c>
      <c r="L171" s="9">
        <f t="shared" si="36"/>
        <v>1.2675324675324677</v>
      </c>
      <c r="M171" s="9">
        <f t="shared" si="59"/>
        <v>3.6322515599880103</v>
      </c>
      <c r="N171" s="9">
        <f t="shared" si="60"/>
        <v>69.857489304885689</v>
      </c>
      <c r="O171" s="16">
        <f t="shared" si="48"/>
        <v>26.537507834000927</v>
      </c>
      <c r="P171" s="9">
        <f t="shared" si="49"/>
        <v>3544996</v>
      </c>
      <c r="Q171" s="9">
        <f t="shared" si="50"/>
        <v>94848121</v>
      </c>
      <c r="R171" s="9">
        <f t="shared" si="51"/>
        <v>107129</v>
      </c>
      <c r="S171" s="9">
        <f t="shared" si="52"/>
        <v>4820805</v>
      </c>
      <c r="T171" s="9">
        <f t="shared" si="58"/>
        <v>120</v>
      </c>
      <c r="U171" s="9">
        <f t="shared" si="61"/>
        <v>1168680</v>
      </c>
      <c r="V171" s="9">
        <f t="shared" si="56"/>
        <v>44183180</v>
      </c>
      <c r="W171" s="9">
        <f t="shared" si="57"/>
        <v>1952153394912400</v>
      </c>
      <c r="X171" s="9">
        <f t="shared" si="53"/>
        <v>212998495059900</v>
      </c>
      <c r="Y171" s="9">
        <f t="shared" si="54"/>
        <v>1.8515808141121211E+23</v>
      </c>
    </row>
    <row r="172" spans="1:25" ht="15.75" thickBot="1">
      <c r="A172" s="8">
        <v>44056</v>
      </c>
      <c r="B172" s="9">
        <v>37187</v>
      </c>
      <c r="C172" s="9">
        <v>488</v>
      </c>
      <c r="D172" s="9">
        <v>8</v>
      </c>
      <c r="E172" s="9">
        <v>377</v>
      </c>
      <c r="F172" s="9">
        <v>9842</v>
      </c>
      <c r="G172" s="9">
        <v>1341</v>
      </c>
      <c r="H172" s="9">
        <v>26014</v>
      </c>
      <c r="I172" s="9">
        <f t="shared" si="55"/>
        <v>4.8465758992074781E-2</v>
      </c>
      <c r="J172" s="9">
        <f t="shared" si="46"/>
        <v>3.0888030888030889E-2</v>
      </c>
      <c r="K172" s="9">
        <f t="shared" si="47"/>
        <v>1.016053647632595E-3</v>
      </c>
      <c r="L172" s="9">
        <f t="shared" si="36"/>
        <v>1.5191082802547771</v>
      </c>
      <c r="M172" s="9">
        <f t="shared" si="59"/>
        <v>3.6060989055315034</v>
      </c>
      <c r="N172" s="9">
        <f t="shared" si="60"/>
        <v>69.954554010810227</v>
      </c>
      <c r="O172" s="16">
        <f t="shared" si="48"/>
        <v>26.466238201522035</v>
      </c>
      <c r="P172" s="9">
        <f t="shared" si="49"/>
        <v>3710434</v>
      </c>
      <c r="Q172" s="9">
        <f t="shared" si="50"/>
        <v>96864964</v>
      </c>
      <c r="R172" s="9">
        <f t="shared" si="51"/>
        <v>78736</v>
      </c>
      <c r="S172" s="9">
        <f t="shared" si="52"/>
        <v>4802896</v>
      </c>
      <c r="T172" s="9">
        <f t="shared" si="58"/>
        <v>103</v>
      </c>
      <c r="U172" s="9">
        <f t="shared" si="61"/>
        <v>1013726</v>
      </c>
      <c r="V172" s="9">
        <f t="shared" si="56"/>
        <v>44182685</v>
      </c>
      <c r="W172" s="9">
        <f t="shared" si="57"/>
        <v>1952109653809225</v>
      </c>
      <c r="X172" s="9">
        <f t="shared" si="53"/>
        <v>212204841055760</v>
      </c>
      <c r="Y172" s="9">
        <f t="shared" si="54"/>
        <v>1.8909103134028303E+23</v>
      </c>
    </row>
    <row r="173" spans="1:25" ht="15.75" thickBot="1">
      <c r="A173" s="8">
        <v>44057</v>
      </c>
      <c r="B173" s="9">
        <v>37664</v>
      </c>
      <c r="C173" s="9">
        <v>477</v>
      </c>
      <c r="D173" s="9">
        <v>10</v>
      </c>
      <c r="E173" s="9">
        <v>304</v>
      </c>
      <c r="F173" s="9">
        <v>10005</v>
      </c>
      <c r="G173" s="9">
        <v>1351</v>
      </c>
      <c r="H173" s="9">
        <v>26318</v>
      </c>
      <c r="I173" s="9">
        <f t="shared" si="55"/>
        <v>4.6876561719140432E-2</v>
      </c>
      <c r="J173" s="9">
        <f t="shared" si="46"/>
        <v>3.3583208395802096E-2</v>
      </c>
      <c r="K173" s="9">
        <f t="shared" si="47"/>
        <v>8.9955022488755621E-4</v>
      </c>
      <c r="L173" s="9">
        <f t="shared" si="36"/>
        <v>1.3594202898550725</v>
      </c>
      <c r="M173" s="9">
        <f t="shared" si="59"/>
        <v>3.5869796091758706</v>
      </c>
      <c r="N173" s="9">
        <f t="shared" si="60"/>
        <v>69.875743415463049</v>
      </c>
      <c r="O173" s="16">
        <f t="shared" si="48"/>
        <v>26.563827527612577</v>
      </c>
      <c r="P173" s="9">
        <f t="shared" si="49"/>
        <v>3041520</v>
      </c>
      <c r="Q173" s="9">
        <f t="shared" si="50"/>
        <v>100100025</v>
      </c>
      <c r="R173" s="9">
        <f t="shared" si="51"/>
        <v>100050</v>
      </c>
      <c r="S173" s="9">
        <f t="shared" si="52"/>
        <v>4772385</v>
      </c>
      <c r="T173" s="9">
        <f t="shared" si="58"/>
        <v>163</v>
      </c>
      <c r="U173" s="9">
        <f t="shared" si="61"/>
        <v>1630815</v>
      </c>
      <c r="V173" s="9">
        <f t="shared" si="56"/>
        <v>44182197</v>
      </c>
      <c r="W173" s="9">
        <f t="shared" si="57"/>
        <v>1952066531746809</v>
      </c>
      <c r="X173" s="9">
        <f t="shared" si="53"/>
        <v>210854454229845</v>
      </c>
      <c r="Y173" s="9">
        <f t="shared" si="54"/>
        <v>1.9540190862951887E+23</v>
      </c>
    </row>
    <row r="174" spans="1:25" ht="15.75" thickBot="1">
      <c r="A174" s="8">
        <v>44058</v>
      </c>
      <c r="B174" s="9">
        <v>38133</v>
      </c>
      <c r="C174" s="9">
        <v>469</v>
      </c>
      <c r="D174" s="9">
        <v>9</v>
      </c>
      <c r="E174" s="9">
        <v>336</v>
      </c>
      <c r="F174" s="9">
        <v>10129</v>
      </c>
      <c r="G174" s="9">
        <v>1360</v>
      </c>
      <c r="H174" s="9">
        <v>26654</v>
      </c>
      <c r="I174" s="9">
        <f t="shared" si="55"/>
        <v>4.4426893079277323E-2</v>
      </c>
      <c r="J174" s="9">
        <f t="shared" si="46"/>
        <v>3.6824958041267647E-2</v>
      </c>
      <c r="K174" s="9">
        <f t="shared" si="47"/>
        <v>9.8726429065060716E-4</v>
      </c>
      <c r="L174" s="9">
        <f t="shared" si="36"/>
        <v>1.1749347258485638</v>
      </c>
      <c r="M174" s="9">
        <f t="shared" si="59"/>
        <v>3.566464741824666</v>
      </c>
      <c r="N174" s="9">
        <f t="shared" si="60"/>
        <v>69.897464138672532</v>
      </c>
      <c r="O174" s="16">
        <f t="shared" si="48"/>
        <v>26.562295124957387</v>
      </c>
      <c r="P174" s="9">
        <f t="shared" si="49"/>
        <v>3403344</v>
      </c>
      <c r="Q174" s="9">
        <f t="shared" si="50"/>
        <v>102596641</v>
      </c>
      <c r="R174" s="9">
        <f t="shared" si="51"/>
        <v>91161</v>
      </c>
      <c r="S174" s="9">
        <f t="shared" si="52"/>
        <v>4750501</v>
      </c>
      <c r="T174" s="9">
        <f t="shared" si="58"/>
        <v>124</v>
      </c>
      <c r="U174" s="9">
        <f t="shared" si="61"/>
        <v>1255996</v>
      </c>
      <c r="V174" s="9">
        <f t="shared" si="56"/>
        <v>44181720</v>
      </c>
      <c r="W174" s="9">
        <f t="shared" si="57"/>
        <v>1952024382158400</v>
      </c>
      <c r="X174" s="9">
        <f t="shared" si="53"/>
        <v>209885305041720</v>
      </c>
      <c r="Y174" s="9">
        <f t="shared" si="54"/>
        <v>2.0027114475955216E+23</v>
      </c>
    </row>
    <row r="175" spans="1:25" ht="15.75" thickBot="1">
      <c r="A175" s="8">
        <v>44059</v>
      </c>
      <c r="B175" s="9">
        <v>38583</v>
      </c>
      <c r="C175" s="9">
        <v>450</v>
      </c>
      <c r="D175" s="9">
        <v>10</v>
      </c>
      <c r="E175" s="9">
        <v>373</v>
      </c>
      <c r="F175" s="9">
        <v>10196</v>
      </c>
      <c r="G175" s="9">
        <v>1370</v>
      </c>
      <c r="H175" s="9">
        <v>27027</v>
      </c>
      <c r="I175" s="9">
        <f t="shared" si="55"/>
        <v>4.3350333464103573E-2</v>
      </c>
      <c r="J175" s="9">
        <f t="shared" si="46"/>
        <v>3.2365633581796782E-2</v>
      </c>
      <c r="K175" s="9">
        <f t="shared" si="47"/>
        <v>8.8269909768536677E-4</v>
      </c>
      <c r="L175" s="9">
        <f t="shared" si="36"/>
        <v>1.3038348082595872</v>
      </c>
      <c r="M175" s="9">
        <f t="shared" si="59"/>
        <v>3.5507866158670915</v>
      </c>
      <c r="N175" s="9">
        <f t="shared" si="60"/>
        <v>70.048985304408674</v>
      </c>
      <c r="O175" s="16">
        <f t="shared" si="48"/>
        <v>26.42614623020501</v>
      </c>
      <c r="P175" s="9">
        <f t="shared" si="49"/>
        <v>3803108</v>
      </c>
      <c r="Q175" s="9">
        <f t="shared" si="50"/>
        <v>103958416</v>
      </c>
      <c r="R175" s="9">
        <f t="shared" si="51"/>
        <v>101960</v>
      </c>
      <c r="S175" s="9">
        <f t="shared" si="52"/>
        <v>4588200</v>
      </c>
      <c r="T175" s="9">
        <f t="shared" si="58"/>
        <v>67</v>
      </c>
      <c r="U175" s="9">
        <f t="shared" si="61"/>
        <v>683132</v>
      </c>
      <c r="V175" s="9">
        <f t="shared" si="56"/>
        <v>44181251</v>
      </c>
      <c r="W175" s="9">
        <f t="shared" si="57"/>
        <v>1951982939925001</v>
      </c>
      <c r="X175" s="9">
        <f t="shared" si="53"/>
        <v>202712415838200</v>
      </c>
      <c r="Y175" s="9">
        <f t="shared" si="54"/>
        <v>2.0292505449362625E+23</v>
      </c>
    </row>
    <row r="176" spans="1:25" ht="15.75" thickBot="1">
      <c r="A176" s="8">
        <v>44060</v>
      </c>
      <c r="B176" s="9">
        <v>39025</v>
      </c>
      <c r="C176" s="9">
        <v>442</v>
      </c>
      <c r="D176" s="9">
        <v>9</v>
      </c>
      <c r="E176" s="9">
        <v>330</v>
      </c>
      <c r="F176" s="9">
        <v>10299</v>
      </c>
      <c r="G176" s="9">
        <v>1379</v>
      </c>
      <c r="H176" s="9">
        <v>27357</v>
      </c>
      <c r="I176" s="9">
        <f t="shared" si="55"/>
        <v>4.0683561510826291E-2</v>
      </c>
      <c r="J176" s="9">
        <f t="shared" si="46"/>
        <v>2.9711622487620156E-2</v>
      </c>
      <c r="K176" s="9">
        <f t="shared" si="47"/>
        <v>1.1651616661811825E-3</v>
      </c>
      <c r="L176" s="9">
        <f t="shared" si="36"/>
        <v>1.3176100628930818</v>
      </c>
      <c r="M176" s="9">
        <f t="shared" si="59"/>
        <v>3.5336322869955161</v>
      </c>
      <c r="N176" s="9">
        <f t="shared" si="60"/>
        <v>70.101217168481739</v>
      </c>
      <c r="O176" s="16">
        <f t="shared" si="48"/>
        <v>26.390775144138374</v>
      </c>
      <c r="P176" s="9">
        <f t="shared" si="49"/>
        <v>3398670</v>
      </c>
      <c r="Q176" s="9">
        <f t="shared" si="50"/>
        <v>106069401</v>
      </c>
      <c r="R176" s="9">
        <f t="shared" si="51"/>
        <v>92691</v>
      </c>
      <c r="S176" s="9">
        <f t="shared" si="52"/>
        <v>4552158</v>
      </c>
      <c r="T176" s="9">
        <f t="shared" si="58"/>
        <v>103</v>
      </c>
      <c r="U176" s="9">
        <f t="shared" si="61"/>
        <v>1060797</v>
      </c>
      <c r="V176" s="9">
        <f t="shared" si="56"/>
        <v>44180801</v>
      </c>
      <c r="W176" s="9">
        <f t="shared" si="57"/>
        <v>1951943177001601</v>
      </c>
      <c r="X176" s="9">
        <f t="shared" si="53"/>
        <v>201117986718558</v>
      </c>
      <c r="Y176" s="9">
        <f t="shared" si="54"/>
        <v>2.0704144357059681E+23</v>
      </c>
    </row>
    <row r="177" spans="1:25" ht="15.75" thickBot="1">
      <c r="A177" s="8">
        <v>44061</v>
      </c>
      <c r="B177" s="9">
        <v>39444</v>
      </c>
      <c r="C177" s="9">
        <v>419</v>
      </c>
      <c r="D177" s="9">
        <v>12</v>
      </c>
      <c r="E177" s="9">
        <v>306</v>
      </c>
      <c r="F177" s="9">
        <v>10400</v>
      </c>
      <c r="G177" s="9">
        <v>1391</v>
      </c>
      <c r="H177" s="9">
        <v>27663</v>
      </c>
      <c r="I177" s="9">
        <f t="shared" si="55"/>
        <v>3.875E-2</v>
      </c>
      <c r="J177" s="9">
        <f t="shared" si="46"/>
        <v>3.0576923076923078E-2</v>
      </c>
      <c r="K177" s="9">
        <f t="shared" si="47"/>
        <v>1.0576923076923077E-3</v>
      </c>
      <c r="L177" s="9">
        <f t="shared" si="36"/>
        <v>1.2249240121580547</v>
      </c>
      <c r="M177" s="9">
        <f t="shared" si="59"/>
        <v>3.5265186086603793</v>
      </c>
      <c r="N177" s="9">
        <f t="shared" si="60"/>
        <v>70.132339519318535</v>
      </c>
      <c r="O177" s="16">
        <f t="shared" si="48"/>
        <v>26.366494270357975</v>
      </c>
      <c r="P177" s="9">
        <f t="shared" si="49"/>
        <v>3182400</v>
      </c>
      <c r="Q177" s="9">
        <f t="shared" si="50"/>
        <v>108160000</v>
      </c>
      <c r="R177" s="9">
        <f t="shared" si="51"/>
        <v>124800</v>
      </c>
      <c r="S177" s="9">
        <f t="shared" si="52"/>
        <v>4357600</v>
      </c>
      <c r="T177" s="9">
        <f t="shared" si="58"/>
        <v>101</v>
      </c>
      <c r="U177" s="9">
        <f t="shared" si="61"/>
        <v>1050400</v>
      </c>
      <c r="V177" s="9">
        <f t="shared" si="56"/>
        <v>44180359</v>
      </c>
      <c r="W177" s="9">
        <f t="shared" si="57"/>
        <v>1951904121368881</v>
      </c>
      <c r="X177" s="9">
        <f t="shared" si="53"/>
        <v>192520332378400</v>
      </c>
      <c r="Y177" s="9">
        <f t="shared" si="54"/>
        <v>2.1111794976725819E+23</v>
      </c>
    </row>
    <row r="178" spans="1:25" ht="15.75" thickBot="1">
      <c r="A178" s="8">
        <v>44062</v>
      </c>
      <c r="B178" s="9">
        <v>39847</v>
      </c>
      <c r="C178" s="9">
        <v>403</v>
      </c>
      <c r="D178" s="9">
        <v>11</v>
      </c>
      <c r="E178" s="9">
        <v>318</v>
      </c>
      <c r="F178" s="9">
        <v>10474</v>
      </c>
      <c r="G178" s="9">
        <v>1402</v>
      </c>
      <c r="H178" s="9">
        <v>27981</v>
      </c>
      <c r="I178" s="9">
        <f t="shared" si="55"/>
        <v>3.924002291388199E-2</v>
      </c>
      <c r="J178" s="9">
        <f t="shared" si="46"/>
        <v>2.9597097574947488E-2</v>
      </c>
      <c r="K178" s="9">
        <f t="shared" si="47"/>
        <v>8.5927057475653997E-4</v>
      </c>
      <c r="L178" s="9">
        <f t="shared" si="36"/>
        <v>1.2884012539184952</v>
      </c>
      <c r="M178" s="9">
        <f t="shared" si="59"/>
        <v>3.5184581022410719</v>
      </c>
      <c r="N178" s="9">
        <f t="shared" si="60"/>
        <v>70.221095691018149</v>
      </c>
      <c r="O178" s="16">
        <f t="shared" si="48"/>
        <v>26.285542198910832</v>
      </c>
      <c r="P178" s="9">
        <f t="shared" si="49"/>
        <v>3330732</v>
      </c>
      <c r="Q178" s="9">
        <f t="shared" si="50"/>
        <v>109704676</v>
      </c>
      <c r="R178" s="9">
        <f t="shared" si="51"/>
        <v>115214</v>
      </c>
      <c r="S178" s="9">
        <f t="shared" si="52"/>
        <v>4221022</v>
      </c>
      <c r="T178" s="9">
        <f t="shared" si="58"/>
        <v>74</v>
      </c>
      <c r="U178" s="9">
        <f t="shared" si="61"/>
        <v>775076</v>
      </c>
      <c r="V178" s="9">
        <f t="shared" si="56"/>
        <v>44179940</v>
      </c>
      <c r="W178" s="9">
        <f t="shared" si="57"/>
        <v>1951867098403600</v>
      </c>
      <c r="X178" s="9">
        <f t="shared" si="53"/>
        <v>186484498698680</v>
      </c>
      <c r="Y178" s="9">
        <f t="shared" si="54"/>
        <v>2.1412894762542706E+23</v>
      </c>
    </row>
    <row r="179" spans="1:25" ht="15.75" thickBot="1">
      <c r="A179" s="8">
        <v>44063</v>
      </c>
      <c r="B179" s="9">
        <v>40258</v>
      </c>
      <c r="C179" s="9">
        <v>411</v>
      </c>
      <c r="D179" s="9">
        <v>9</v>
      </c>
      <c r="E179" s="9">
        <v>310</v>
      </c>
      <c r="F179" s="9">
        <v>10566</v>
      </c>
      <c r="G179" s="9">
        <v>1411</v>
      </c>
      <c r="H179" s="9">
        <v>28291</v>
      </c>
      <c r="I179" s="9">
        <f t="shared" si="55"/>
        <v>3.8709066818095779E-2</v>
      </c>
      <c r="J179" s="9">
        <f t="shared" si="46"/>
        <v>2.8960817717206135E-2</v>
      </c>
      <c r="K179" s="9">
        <f t="shared" si="47"/>
        <v>6.625023660798789E-4</v>
      </c>
      <c r="L179" s="9">
        <f t="shared" si="36"/>
        <v>1.3067092651757186</v>
      </c>
      <c r="M179" s="9">
        <f t="shared" si="59"/>
        <v>3.5048934373292262</v>
      </c>
      <c r="N179" s="9">
        <f t="shared" si="60"/>
        <v>70.274231208703867</v>
      </c>
      <c r="O179" s="16">
        <f t="shared" si="48"/>
        <v>26.245715137364002</v>
      </c>
      <c r="P179" s="9">
        <f t="shared" si="49"/>
        <v>3275460</v>
      </c>
      <c r="Q179" s="9">
        <f t="shared" si="50"/>
        <v>111640356</v>
      </c>
      <c r="R179" s="9">
        <f t="shared" si="51"/>
        <v>95094</v>
      </c>
      <c r="S179" s="9">
        <f t="shared" si="52"/>
        <v>4342626</v>
      </c>
      <c r="T179" s="9">
        <f t="shared" si="58"/>
        <v>92</v>
      </c>
      <c r="U179" s="9">
        <f t="shared" si="61"/>
        <v>972072</v>
      </c>
      <c r="V179" s="9">
        <f t="shared" si="56"/>
        <v>44179537</v>
      </c>
      <c r="W179" s="9">
        <f t="shared" si="57"/>
        <v>1951831489534369</v>
      </c>
      <c r="X179" s="9">
        <f t="shared" si="53"/>
        <v>191855206044162</v>
      </c>
      <c r="Y179" s="9">
        <f t="shared" si="54"/>
        <v>2.1790316234362723E+23</v>
      </c>
    </row>
    <row r="180" spans="1:25" ht="15.75" thickBot="1">
      <c r="A180" s="8">
        <v>44064</v>
      </c>
      <c r="B180" s="9">
        <v>40667</v>
      </c>
      <c r="C180" s="9">
        <v>409</v>
      </c>
      <c r="D180" s="9">
        <v>7</v>
      </c>
      <c r="E180" s="9">
        <v>306</v>
      </c>
      <c r="F180" s="9">
        <v>10662</v>
      </c>
      <c r="G180" s="9">
        <v>1418</v>
      </c>
      <c r="H180" s="9">
        <v>28587</v>
      </c>
      <c r="I180" s="9">
        <f t="shared" si="55"/>
        <v>3.7610204464453199E-2</v>
      </c>
      <c r="J180" s="9">
        <f t="shared" si="46"/>
        <v>2.6918026636653537E-2</v>
      </c>
      <c r="K180" s="9">
        <f t="shared" si="47"/>
        <v>5.6274620146314015E-4</v>
      </c>
      <c r="L180" s="9">
        <f t="shared" si="36"/>
        <v>1.3686006825938566</v>
      </c>
      <c r="M180" s="9">
        <f t="shared" si="59"/>
        <v>3.4868566651093023</v>
      </c>
      <c r="N180" s="9">
        <f t="shared" si="60"/>
        <v>70.29532544815207</v>
      </c>
      <c r="O180" s="16">
        <f t="shared" si="48"/>
        <v>26.217817886738633</v>
      </c>
      <c r="P180" s="9">
        <f t="shared" si="49"/>
        <v>3262572</v>
      </c>
      <c r="Q180" s="9">
        <f t="shared" si="50"/>
        <v>113678244</v>
      </c>
      <c r="R180" s="9">
        <f t="shared" si="51"/>
        <v>74634</v>
      </c>
      <c r="S180" s="9">
        <f t="shared" si="52"/>
        <v>4360758</v>
      </c>
      <c r="T180" s="9">
        <f t="shared" si="58"/>
        <v>96</v>
      </c>
      <c r="U180" s="9">
        <f t="shared" si="61"/>
        <v>1023552</v>
      </c>
      <c r="V180" s="9">
        <f t="shared" si="56"/>
        <v>44179126</v>
      </c>
      <c r="W180" s="9">
        <f t="shared" si="57"/>
        <v>1951795174123876</v>
      </c>
      <c r="X180" s="9">
        <f t="shared" si="53"/>
        <v>192654477137508</v>
      </c>
      <c r="Y180" s="9">
        <f t="shared" si="54"/>
        <v>2.2187664804207647E+23</v>
      </c>
    </row>
    <row r="181" spans="1:25" ht="15.75" thickBot="1">
      <c r="A181" s="8">
        <v>44065</v>
      </c>
      <c r="B181" s="9">
        <v>41068</v>
      </c>
      <c r="C181" s="9">
        <v>401</v>
      </c>
      <c r="D181" s="9">
        <v>6</v>
      </c>
      <c r="E181" s="9">
        <v>287</v>
      </c>
      <c r="F181" s="9">
        <v>10770</v>
      </c>
      <c r="G181" s="9">
        <v>1424</v>
      </c>
      <c r="H181" s="9">
        <v>28874</v>
      </c>
      <c r="I181" s="9">
        <f t="shared" si="55"/>
        <v>3.639740018570102E-2</v>
      </c>
      <c r="J181" s="9">
        <f t="shared" si="46"/>
        <v>2.4883936861652738E-2</v>
      </c>
      <c r="K181" s="9">
        <f t="shared" si="47"/>
        <v>1.0213556174558959E-3</v>
      </c>
      <c r="L181" s="9">
        <f t="shared" si="36"/>
        <v>1.4050179211469533</v>
      </c>
      <c r="M181" s="9">
        <f t="shared" si="59"/>
        <v>3.4674198889646441</v>
      </c>
      <c r="N181" s="9">
        <f t="shared" si="60"/>
        <v>70.307782214863153</v>
      </c>
      <c r="O181" s="16">
        <f t="shared" si="48"/>
        <v>26.224797896172202</v>
      </c>
      <c r="P181" s="9">
        <f t="shared" si="49"/>
        <v>3090990</v>
      </c>
      <c r="Q181" s="9">
        <f t="shared" si="50"/>
        <v>115992900</v>
      </c>
      <c r="R181" s="9">
        <f t="shared" si="51"/>
        <v>64620</v>
      </c>
      <c r="S181" s="9">
        <f t="shared" si="52"/>
        <v>4318770</v>
      </c>
      <c r="T181" s="9">
        <f t="shared" si="58"/>
        <v>108</v>
      </c>
      <c r="U181" s="9">
        <f t="shared" si="61"/>
        <v>1163160</v>
      </c>
      <c r="V181" s="9">
        <f t="shared" si="56"/>
        <v>44178717</v>
      </c>
      <c r="W181" s="9">
        <f t="shared" si="57"/>
        <v>1951759035766089</v>
      </c>
      <c r="X181" s="9">
        <f t="shared" si="53"/>
        <v>190797717618090</v>
      </c>
      <c r="Y181" s="9">
        <f t="shared" si="54"/>
        <v>2.263901906597124E+23</v>
      </c>
    </row>
    <row r="182" spans="1:25" ht="15.75" thickBot="1">
      <c r="A182" s="8">
        <v>44066</v>
      </c>
      <c r="B182" s="9">
        <v>41460</v>
      </c>
      <c r="C182" s="9">
        <v>392</v>
      </c>
      <c r="D182" s="9">
        <v>11</v>
      </c>
      <c r="E182" s="9">
        <v>268</v>
      </c>
      <c r="F182" s="9">
        <v>10883</v>
      </c>
      <c r="G182" s="9">
        <v>1435</v>
      </c>
      <c r="H182" s="9">
        <v>29142</v>
      </c>
      <c r="I182" s="9">
        <f t="shared" si="55"/>
        <v>3.6570798493062572E-2</v>
      </c>
      <c r="J182" s="9">
        <f t="shared" si="46"/>
        <v>2.0858219241018102E-2</v>
      </c>
      <c r="K182" s="9">
        <f t="shared" si="47"/>
        <v>1.0107507121198199E-3</v>
      </c>
      <c r="L182" s="9">
        <f t="shared" si="36"/>
        <v>1.672268907563025</v>
      </c>
      <c r="M182" s="9">
        <f t="shared" si="59"/>
        <v>3.4611673902556679</v>
      </c>
      <c r="N182" s="9">
        <f t="shared" si="60"/>
        <v>70.289435600578869</v>
      </c>
      <c r="O182" s="16">
        <f t="shared" si="48"/>
        <v>26.24939700916546</v>
      </c>
      <c r="P182" s="9">
        <f t="shared" si="49"/>
        <v>2916644</v>
      </c>
      <c r="Q182" s="9">
        <f t="shared" si="50"/>
        <v>118439689</v>
      </c>
      <c r="R182" s="9">
        <f t="shared" si="51"/>
        <v>119713</v>
      </c>
      <c r="S182" s="9">
        <f t="shared" si="52"/>
        <v>4266136</v>
      </c>
      <c r="T182" s="9">
        <f t="shared" si="58"/>
        <v>113</v>
      </c>
      <c r="U182" s="9">
        <f t="shared" si="61"/>
        <v>1229779</v>
      </c>
      <c r="V182" s="9">
        <f t="shared" si="56"/>
        <v>44178316</v>
      </c>
      <c r="W182" s="9">
        <f t="shared" si="57"/>
        <v>1951723604595856</v>
      </c>
      <c r="X182" s="9">
        <f t="shared" si="53"/>
        <v>188470704306976</v>
      </c>
      <c r="Y182" s="9">
        <f t="shared" si="54"/>
        <v>2.3116153674229215E+23</v>
      </c>
    </row>
    <row r="183" spans="1:25" ht="15.75" thickBot="1">
      <c r="A183" s="8">
        <v>44067</v>
      </c>
      <c r="B183" s="9">
        <v>41858</v>
      </c>
      <c r="C183" s="9">
        <v>398</v>
      </c>
      <c r="D183" s="9">
        <v>11</v>
      </c>
      <c r="E183" s="9">
        <v>227</v>
      </c>
      <c r="F183" s="9">
        <v>11043</v>
      </c>
      <c r="G183" s="9">
        <v>1446</v>
      </c>
      <c r="H183" s="9">
        <v>29369</v>
      </c>
      <c r="I183" s="9">
        <f t="shared" si="55"/>
        <v>3.3505388028615413E-2</v>
      </c>
      <c r="J183" s="9">
        <f t="shared" si="46"/>
        <v>1.9741012406049082E-2</v>
      </c>
      <c r="K183" s="9">
        <f t="shared" si="47"/>
        <v>9.0555102780041658E-4</v>
      </c>
      <c r="L183" s="9">
        <f t="shared" si="36"/>
        <v>1.6228070175438596</v>
      </c>
      <c r="M183" s="9">
        <f t="shared" si="59"/>
        <v>3.4545367671651777</v>
      </c>
      <c r="N183" s="9">
        <f t="shared" si="60"/>
        <v>70.163409623011134</v>
      </c>
      <c r="O183" s="16">
        <f t="shared" si="48"/>
        <v>26.382053609823693</v>
      </c>
      <c r="P183" s="9">
        <f t="shared" si="49"/>
        <v>2506761</v>
      </c>
      <c r="Q183" s="9">
        <f t="shared" si="50"/>
        <v>121947849</v>
      </c>
      <c r="R183" s="9">
        <f t="shared" si="51"/>
        <v>121473</v>
      </c>
      <c r="S183" s="9">
        <f t="shared" si="52"/>
        <v>4395114</v>
      </c>
      <c r="T183" s="9">
        <f t="shared" si="58"/>
        <v>160</v>
      </c>
      <c r="U183" s="9">
        <f t="shared" si="61"/>
        <v>1766880</v>
      </c>
      <c r="V183" s="9">
        <f t="shared" si="56"/>
        <v>44177924</v>
      </c>
      <c r="W183" s="9">
        <f t="shared" si="57"/>
        <v>1951688968949776</v>
      </c>
      <c r="X183" s="9">
        <f t="shared" si="53"/>
        <v>194167012263336</v>
      </c>
      <c r="Y183" s="9">
        <f t="shared" si="54"/>
        <v>2.3800427168045297E+23</v>
      </c>
    </row>
    <row r="184" spans="1:25" ht="15.75" thickBot="1">
      <c r="A184" s="8">
        <v>44068</v>
      </c>
      <c r="B184" s="9">
        <v>42228</v>
      </c>
      <c r="C184" s="9">
        <v>370</v>
      </c>
      <c r="D184" s="9">
        <v>10</v>
      </c>
      <c r="E184" s="9">
        <v>218</v>
      </c>
      <c r="F184" s="9">
        <v>11185</v>
      </c>
      <c r="G184" s="9">
        <v>1456</v>
      </c>
      <c r="H184" s="9">
        <v>29587</v>
      </c>
      <c r="I184" s="9">
        <f t="shared" si="55"/>
        <v>3.495753240947698E-2</v>
      </c>
      <c r="J184" s="9">
        <f t="shared" si="46"/>
        <v>2.6732230666070632E-2</v>
      </c>
      <c r="K184" s="9">
        <f t="shared" si="47"/>
        <v>8.0464908359409925E-4</v>
      </c>
      <c r="L184" s="9">
        <f t="shared" si="36"/>
        <v>1.2694805194805194</v>
      </c>
      <c r="M184" s="9">
        <f t="shared" si="59"/>
        <v>3.447949228000379</v>
      </c>
      <c r="N184" s="9">
        <f t="shared" si="60"/>
        <v>70.064885857724732</v>
      </c>
      <c r="O184" s="16">
        <f t="shared" si="48"/>
        <v>26.487164914274892</v>
      </c>
      <c r="P184" s="9">
        <f t="shared" si="49"/>
        <v>2438330</v>
      </c>
      <c r="Q184" s="9">
        <f t="shared" si="50"/>
        <v>125104225</v>
      </c>
      <c r="R184" s="9">
        <f t="shared" si="51"/>
        <v>111850</v>
      </c>
      <c r="S184" s="9">
        <f t="shared" si="52"/>
        <v>4138450</v>
      </c>
      <c r="T184" s="9">
        <f t="shared" si="58"/>
        <v>142</v>
      </c>
      <c r="U184" s="9">
        <f t="shared" si="61"/>
        <v>1588270</v>
      </c>
      <c r="V184" s="9">
        <f t="shared" si="56"/>
        <v>44177526</v>
      </c>
      <c r="W184" s="9">
        <f t="shared" si="57"/>
        <v>1951653803480676</v>
      </c>
      <c r="X184" s="9">
        <f t="shared" si="53"/>
        <v>182826482474700</v>
      </c>
      <c r="Y184" s="9">
        <f t="shared" si="54"/>
        <v>2.4416013655275228E+23</v>
      </c>
    </row>
    <row r="185" spans="1:25" ht="15.75" thickBot="1">
      <c r="A185" s="8">
        <v>44069</v>
      </c>
      <c r="B185" s="9">
        <v>42619</v>
      </c>
      <c r="C185" s="9">
        <v>391</v>
      </c>
      <c r="D185" s="9">
        <v>9</v>
      </c>
      <c r="E185" s="9">
        <v>299</v>
      </c>
      <c r="F185" s="9">
        <v>11268</v>
      </c>
      <c r="G185" s="9">
        <v>1465</v>
      </c>
      <c r="H185" s="9">
        <v>29886</v>
      </c>
      <c r="I185" s="9">
        <f t="shared" si="55"/>
        <v>3.5232516861909834E-2</v>
      </c>
      <c r="J185" s="9">
        <f t="shared" si="46"/>
        <v>2.4050408235711751E-2</v>
      </c>
      <c r="K185" s="9">
        <f t="shared" si="47"/>
        <v>8.874689385871495E-4</v>
      </c>
      <c r="L185" s="9">
        <f t="shared" si="36"/>
        <v>1.4128113879003559</v>
      </c>
      <c r="M185" s="9">
        <f t="shared" si="59"/>
        <v>3.4374340083061545</v>
      </c>
      <c r="N185" s="9">
        <f t="shared" si="60"/>
        <v>70.123653769445554</v>
      </c>
      <c r="O185" s="16">
        <f t="shared" si="48"/>
        <v>26.438912222248295</v>
      </c>
      <c r="P185" s="9">
        <f t="shared" si="49"/>
        <v>3369132</v>
      </c>
      <c r="Q185" s="9">
        <f t="shared" si="50"/>
        <v>126967824</v>
      </c>
      <c r="R185" s="9">
        <f t="shared" si="51"/>
        <v>101412</v>
      </c>
      <c r="S185" s="9">
        <f t="shared" si="52"/>
        <v>4405788</v>
      </c>
      <c r="T185" s="9">
        <f t="shared" si="58"/>
        <v>83</v>
      </c>
      <c r="U185" s="9">
        <f t="shared" si="61"/>
        <v>935244</v>
      </c>
      <c r="V185" s="9">
        <f t="shared" si="56"/>
        <v>44177156</v>
      </c>
      <c r="W185" s="9">
        <f t="shared" si="57"/>
        <v>1951621112248336</v>
      </c>
      <c r="X185" s="9">
        <f t="shared" si="53"/>
        <v>194635183778928</v>
      </c>
      <c r="Y185" s="9">
        <f t="shared" si="54"/>
        <v>2.4779308589463097E+23</v>
      </c>
    </row>
    <row r="186" spans="1:25" ht="15.75" thickBot="1">
      <c r="A186" s="8">
        <v>44070</v>
      </c>
      <c r="B186" s="9">
        <v>43016</v>
      </c>
      <c r="C186" s="9">
        <v>397</v>
      </c>
      <c r="D186" s="9">
        <v>10</v>
      </c>
      <c r="E186" s="9">
        <v>271</v>
      </c>
      <c r="F186" s="9">
        <v>11384</v>
      </c>
      <c r="G186" s="9">
        <v>1475</v>
      </c>
      <c r="H186" s="9">
        <v>30157</v>
      </c>
      <c r="I186" s="9">
        <f t="shared" si="55"/>
        <v>3.3995080815179199E-2</v>
      </c>
      <c r="J186" s="9">
        <f t="shared" si="46"/>
        <v>2.4508081517919889E-2</v>
      </c>
      <c r="K186" s="9">
        <f t="shared" si="47"/>
        <v>7.0274068868587491E-4</v>
      </c>
      <c r="L186" s="9">
        <f t="shared" si="36"/>
        <v>1.3484320557491287</v>
      </c>
      <c r="M186" s="9">
        <f t="shared" si="59"/>
        <v>3.4289566672865908</v>
      </c>
      <c r="N186" s="9">
        <f t="shared" si="60"/>
        <v>70.106472010414734</v>
      </c>
      <c r="O186" s="16">
        <f t="shared" si="48"/>
        <v>26.464571322298681</v>
      </c>
      <c r="P186" s="9">
        <f t="shared" si="49"/>
        <v>3085064</v>
      </c>
      <c r="Q186" s="9">
        <f t="shared" si="50"/>
        <v>129595456</v>
      </c>
      <c r="R186" s="9">
        <f t="shared" si="51"/>
        <v>113840</v>
      </c>
      <c r="S186" s="9">
        <f t="shared" si="52"/>
        <v>4519448</v>
      </c>
      <c r="T186" s="9">
        <f t="shared" si="58"/>
        <v>116</v>
      </c>
      <c r="U186" s="9">
        <f t="shared" si="61"/>
        <v>1320544</v>
      </c>
      <c r="V186" s="9">
        <f t="shared" si="56"/>
        <v>44176765</v>
      </c>
      <c r="W186" s="9">
        <f t="shared" si="57"/>
        <v>1951586565865225</v>
      </c>
      <c r="X186" s="9">
        <f t="shared" si="53"/>
        <v>199654592225720</v>
      </c>
      <c r="Y186" s="9">
        <f t="shared" si="54"/>
        <v>2.5291675092677786E+23</v>
      </c>
    </row>
    <row r="187" spans="1:25" ht="15.75" thickBot="1">
      <c r="A187" s="8">
        <v>44071</v>
      </c>
      <c r="B187" s="9">
        <v>43403</v>
      </c>
      <c r="C187" s="9">
        <v>387</v>
      </c>
      <c r="D187" s="9">
        <v>8</v>
      </c>
      <c r="E187" s="9">
        <v>279</v>
      </c>
      <c r="F187" s="9">
        <v>11484</v>
      </c>
      <c r="G187" s="9">
        <v>1483</v>
      </c>
      <c r="H187" s="9">
        <v>30436</v>
      </c>
      <c r="I187" s="9">
        <f t="shared" si="55"/>
        <v>3.2915360501567396E-2</v>
      </c>
      <c r="J187" s="9">
        <f t="shared" si="46"/>
        <v>2.4468826192964123E-2</v>
      </c>
      <c r="K187" s="9">
        <f t="shared" si="47"/>
        <v>6.9662138627655872E-4</v>
      </c>
      <c r="L187" s="9">
        <f t="shared" si="36"/>
        <v>1.3079584775086506</v>
      </c>
      <c r="M187" s="9">
        <f t="shared" si="59"/>
        <v>3.4168145059097301</v>
      </c>
      <c r="N187" s="9">
        <f t="shared" si="60"/>
        <v>70.124184964172983</v>
      </c>
      <c r="O187" s="16">
        <f t="shared" si="48"/>
        <v>26.459000529917287</v>
      </c>
      <c r="P187" s="9">
        <f t="shared" si="49"/>
        <v>3204036</v>
      </c>
      <c r="Q187" s="9">
        <f t="shared" si="50"/>
        <v>131882256</v>
      </c>
      <c r="R187" s="9">
        <f t="shared" si="51"/>
        <v>91872</v>
      </c>
      <c r="S187" s="9">
        <f t="shared" si="52"/>
        <v>4444308</v>
      </c>
      <c r="T187" s="9">
        <f t="shared" si="58"/>
        <v>100</v>
      </c>
      <c r="U187" s="9">
        <f t="shared" si="61"/>
        <v>1148400</v>
      </c>
      <c r="V187" s="9">
        <f t="shared" si="56"/>
        <v>44176368</v>
      </c>
      <c r="W187" s="9">
        <f t="shared" si="57"/>
        <v>1951551489671424</v>
      </c>
      <c r="X187" s="9">
        <f t="shared" si="53"/>
        <v>196333385713344</v>
      </c>
      <c r="Y187" s="9">
        <f t="shared" si="54"/>
        <v>2.5737501315802808E+23</v>
      </c>
    </row>
    <row r="188" spans="1:25" ht="15.75" thickBot="1">
      <c r="A188" s="8">
        <v>44072</v>
      </c>
      <c r="B188" s="9">
        <v>43781</v>
      </c>
      <c r="C188" s="9">
        <v>378</v>
      </c>
      <c r="D188" s="9">
        <v>8</v>
      </c>
      <c r="E188" s="9">
        <v>281</v>
      </c>
      <c r="F188" s="9">
        <v>11573</v>
      </c>
      <c r="G188" s="9">
        <v>1491</v>
      </c>
      <c r="H188" s="9">
        <v>30717</v>
      </c>
      <c r="I188" s="9">
        <f t="shared" si="55"/>
        <v>3.1538926812408191E-2</v>
      </c>
      <c r="J188" s="9">
        <f t="shared" si="46"/>
        <v>2.255249287133846E-2</v>
      </c>
      <c r="K188" s="9">
        <f t="shared" si="47"/>
        <v>8.6408018664132027E-4</v>
      </c>
      <c r="L188" s="9">
        <f t="shared" si="36"/>
        <v>1.3468634686346863</v>
      </c>
      <c r="M188" s="9">
        <f t="shared" si="59"/>
        <v>3.4055868984262578</v>
      </c>
      <c r="N188" s="9">
        <f t="shared" si="60"/>
        <v>70.160571937598505</v>
      </c>
      <c r="O188" s="16">
        <f t="shared" si="48"/>
        <v>26.433841163975242</v>
      </c>
      <c r="P188" s="9">
        <f t="shared" si="49"/>
        <v>3252013</v>
      </c>
      <c r="Q188" s="9">
        <f t="shared" si="50"/>
        <v>133934329</v>
      </c>
      <c r="R188" s="9">
        <f t="shared" si="51"/>
        <v>92584</v>
      </c>
      <c r="S188" s="9">
        <f t="shared" si="52"/>
        <v>4374594</v>
      </c>
      <c r="T188" s="9">
        <f t="shared" si="58"/>
        <v>89</v>
      </c>
      <c r="U188" s="9">
        <f t="shared" si="61"/>
        <v>1029997</v>
      </c>
      <c r="V188" s="9">
        <f t="shared" si="56"/>
        <v>44175981</v>
      </c>
      <c r="W188" s="9">
        <f t="shared" si="57"/>
        <v>1951517297312361</v>
      </c>
      <c r="X188" s="9">
        <f t="shared" si="53"/>
        <v>193251981426714</v>
      </c>
      <c r="Y188" s="9">
        <f t="shared" si="54"/>
        <v>2.6137515974742457E+23</v>
      </c>
    </row>
    <row r="189" spans="1:25" ht="15.75" thickBot="1">
      <c r="A189" s="8">
        <v>44073</v>
      </c>
      <c r="B189" s="9">
        <v>44146</v>
      </c>
      <c r="C189" s="9">
        <v>365</v>
      </c>
      <c r="D189" s="9">
        <v>10</v>
      </c>
      <c r="E189" s="9">
        <v>261</v>
      </c>
      <c r="F189" s="9">
        <v>11667</v>
      </c>
      <c r="G189" s="9">
        <v>1501</v>
      </c>
      <c r="H189" s="9">
        <v>30978</v>
      </c>
      <c r="I189" s="9">
        <f t="shared" si="55"/>
        <v>2.9827719208022629E-2</v>
      </c>
      <c r="J189" s="9">
        <f t="shared" si="46"/>
        <v>2.2799348590040285E-2</v>
      </c>
      <c r="K189" s="9">
        <f t="shared" si="47"/>
        <v>7.7140653124196457E-4</v>
      </c>
      <c r="L189" s="9">
        <f t="shared" si="36"/>
        <v>1.2654545454545454</v>
      </c>
      <c r="M189" s="9">
        <f t="shared" si="59"/>
        <v>3.4000815475920807</v>
      </c>
      <c r="N189" s="9">
        <f t="shared" si="60"/>
        <v>70.171702985547952</v>
      </c>
      <c r="O189" s="16">
        <f t="shared" si="48"/>
        <v>26.428215466859967</v>
      </c>
      <c r="P189" s="9">
        <f t="shared" si="49"/>
        <v>3045087</v>
      </c>
      <c r="Q189" s="9">
        <f t="shared" si="50"/>
        <v>136118889</v>
      </c>
      <c r="R189" s="9">
        <f t="shared" si="51"/>
        <v>116670</v>
      </c>
      <c r="S189" s="9">
        <f t="shared" si="52"/>
        <v>4258455</v>
      </c>
      <c r="T189" s="9">
        <f t="shared" si="58"/>
        <v>94</v>
      </c>
      <c r="U189" s="9">
        <f t="shared" si="61"/>
        <v>1096698</v>
      </c>
      <c r="V189" s="9">
        <f t="shared" si="56"/>
        <v>44175603</v>
      </c>
      <c r="W189" s="9">
        <f t="shared" si="57"/>
        <v>1951483900413609</v>
      </c>
      <c r="X189" s="9">
        <f t="shared" si="53"/>
        <v>188119817473365</v>
      </c>
      <c r="Y189" s="9">
        <f t="shared" si="54"/>
        <v>2.656338204256871E+23</v>
      </c>
    </row>
    <row r="190" spans="1:25" ht="15.75" thickBot="1">
      <c r="A190" s="8">
        <v>44074</v>
      </c>
      <c r="B190" s="9">
        <v>44494</v>
      </c>
      <c r="C190" s="9">
        <v>348</v>
      </c>
      <c r="D190" s="9">
        <v>9</v>
      </c>
      <c r="E190" s="9">
        <v>266</v>
      </c>
      <c r="F190" s="9">
        <v>11740</v>
      </c>
      <c r="G190" s="9">
        <v>1510</v>
      </c>
      <c r="H190" s="9">
        <v>31244</v>
      </c>
      <c r="I190" s="9">
        <f t="shared" si="55"/>
        <v>2.887563884156729E-2</v>
      </c>
      <c r="J190" s="9">
        <f t="shared" si="46"/>
        <v>2.120954003407155E-2</v>
      </c>
      <c r="K190" s="9">
        <f t="shared" si="47"/>
        <v>6.814310051107325E-4</v>
      </c>
      <c r="L190" s="9">
        <f t="shared" si="36"/>
        <v>1.3190661478599222</v>
      </c>
      <c r="M190" s="9">
        <f t="shared" si="59"/>
        <v>3.393716006652582</v>
      </c>
      <c r="N190" s="9">
        <f t="shared" si="60"/>
        <v>70.220703915134635</v>
      </c>
      <c r="O190" s="16">
        <f t="shared" si="48"/>
        <v>26.385580078212794</v>
      </c>
      <c r="P190" s="9">
        <f t="shared" si="49"/>
        <v>3122840</v>
      </c>
      <c r="Q190" s="9">
        <f t="shared" si="50"/>
        <v>137827600</v>
      </c>
      <c r="R190" s="9">
        <f t="shared" si="51"/>
        <v>105660</v>
      </c>
      <c r="S190" s="9">
        <f t="shared" si="52"/>
        <v>4085520</v>
      </c>
      <c r="T190" s="9">
        <f t="shared" si="58"/>
        <v>73</v>
      </c>
      <c r="U190" s="9">
        <f t="shared" si="61"/>
        <v>857020</v>
      </c>
      <c r="V190" s="9">
        <f t="shared" si="56"/>
        <v>44175238</v>
      </c>
      <c r="W190" s="9">
        <f t="shared" si="57"/>
        <v>1951451652356644</v>
      </c>
      <c r="X190" s="9">
        <f t="shared" si="53"/>
        <v>180478818353760</v>
      </c>
      <c r="Y190" s="9">
        <f t="shared" si="54"/>
        <v>2.6896389776035057E+23</v>
      </c>
    </row>
    <row r="191" spans="1:25" ht="15.75" thickBot="1">
      <c r="A191" s="8">
        <v>44075</v>
      </c>
      <c r="B191" s="9">
        <v>44833</v>
      </c>
      <c r="C191" s="9">
        <v>339</v>
      </c>
      <c r="D191" s="9">
        <v>8</v>
      </c>
      <c r="E191" s="9">
        <v>249</v>
      </c>
      <c r="F191" s="9">
        <v>11822</v>
      </c>
      <c r="G191" s="9">
        <v>1518</v>
      </c>
      <c r="H191" s="9">
        <v>31493</v>
      </c>
      <c r="I191" s="9">
        <f t="shared" si="55"/>
        <v>2.7491118254102522E-2</v>
      </c>
      <c r="J191" s="9">
        <f t="shared" si="46"/>
        <v>2.1400778210116732E-2</v>
      </c>
      <c r="K191" s="9">
        <f t="shared" si="47"/>
        <v>4.2294028083234649E-4</v>
      </c>
      <c r="L191" s="9">
        <f t="shared" si="36"/>
        <v>1.2596899224806202</v>
      </c>
      <c r="M191" s="9">
        <f t="shared" si="59"/>
        <v>3.3858987799165794</v>
      </c>
      <c r="N191" s="9">
        <f t="shared" si="60"/>
        <v>70.245131934066436</v>
      </c>
      <c r="O191" s="16">
        <f t="shared" si="48"/>
        <v>26.368969286016998</v>
      </c>
      <c r="P191" s="9">
        <f t="shared" si="49"/>
        <v>2943678</v>
      </c>
      <c r="Q191" s="9">
        <f t="shared" si="50"/>
        <v>139759684</v>
      </c>
      <c r="R191" s="9">
        <f t="shared" si="51"/>
        <v>94576</v>
      </c>
      <c r="S191" s="9">
        <f t="shared" si="52"/>
        <v>4007658</v>
      </c>
      <c r="T191" s="9">
        <f t="shared" si="58"/>
        <v>82</v>
      </c>
      <c r="U191" s="9">
        <f t="shared" si="61"/>
        <v>969404</v>
      </c>
      <c r="V191" s="9">
        <f t="shared" si="56"/>
        <v>44174890</v>
      </c>
      <c r="W191" s="9">
        <f t="shared" si="57"/>
        <v>1951420906512100</v>
      </c>
      <c r="X191" s="9">
        <f t="shared" si="53"/>
        <v>177037851307620</v>
      </c>
      <c r="Y191" s="9">
        <f t="shared" si="54"/>
        <v>2.7272996924512464E+23</v>
      </c>
    </row>
    <row r="192" spans="1:25" ht="15.75" thickBot="1">
      <c r="A192" s="8">
        <v>44076</v>
      </c>
      <c r="B192" s="9">
        <v>45158</v>
      </c>
      <c r="C192" s="9">
        <v>325</v>
      </c>
      <c r="D192" s="9">
        <v>5</v>
      </c>
      <c r="E192" s="9">
        <v>253</v>
      </c>
      <c r="F192" s="9">
        <v>11889</v>
      </c>
      <c r="G192" s="9">
        <v>1523</v>
      </c>
      <c r="H192" s="9">
        <v>31746</v>
      </c>
      <c r="I192" s="9">
        <f t="shared" si="55"/>
        <v>2.6158634031457649E-2</v>
      </c>
      <c r="J192" s="9">
        <f t="shared" si="46"/>
        <v>2.1868954495752376E-2</v>
      </c>
      <c r="K192" s="9">
        <f t="shared" si="47"/>
        <v>5.0466818067120868E-4</v>
      </c>
      <c r="L192" s="9">
        <f t="shared" si="36"/>
        <v>1.1691729323308269</v>
      </c>
      <c r="M192" s="9">
        <f t="shared" si="59"/>
        <v>3.3726028610655918</v>
      </c>
      <c r="N192" s="9">
        <f t="shared" si="60"/>
        <v>70.299836130918109</v>
      </c>
      <c r="O192" s="16">
        <f t="shared" si="48"/>
        <v>26.327561008016296</v>
      </c>
      <c r="P192" s="9">
        <f t="shared" si="49"/>
        <v>3007917</v>
      </c>
      <c r="Q192" s="9">
        <f t="shared" si="50"/>
        <v>141348321</v>
      </c>
      <c r="R192" s="9">
        <f t="shared" si="51"/>
        <v>59445</v>
      </c>
      <c r="S192" s="9">
        <f t="shared" si="52"/>
        <v>3863925</v>
      </c>
      <c r="T192" s="9">
        <f t="shared" si="58"/>
        <v>67</v>
      </c>
      <c r="U192" s="9">
        <f t="shared" si="61"/>
        <v>796563</v>
      </c>
      <c r="V192" s="9">
        <f t="shared" si="56"/>
        <v>44174551</v>
      </c>
      <c r="W192" s="9">
        <f t="shared" si="57"/>
        <v>1951390956051601</v>
      </c>
      <c r="X192" s="9">
        <f t="shared" si="53"/>
        <v>170687151972675</v>
      </c>
      <c r="Y192" s="9">
        <f t="shared" si="54"/>
        <v>2.758258352524786E+23</v>
      </c>
    </row>
    <row r="193" spans="1:25" ht="15.75" thickBot="1">
      <c r="A193" s="8">
        <v>44077</v>
      </c>
      <c r="B193" s="9">
        <v>45469</v>
      </c>
      <c r="C193" s="9">
        <v>311</v>
      </c>
      <c r="D193" s="9">
        <v>6</v>
      </c>
      <c r="E193" s="9">
        <v>260</v>
      </c>
      <c r="F193" s="9">
        <v>11934</v>
      </c>
      <c r="G193" s="9">
        <v>1529</v>
      </c>
      <c r="H193" s="9">
        <v>32006</v>
      </c>
      <c r="I193" s="9">
        <f t="shared" si="55"/>
        <v>2.5473437238143121E-2</v>
      </c>
      <c r="J193" s="9">
        <f t="shared" si="46"/>
        <v>2.1199932964638846E-2</v>
      </c>
      <c r="K193" s="9">
        <f t="shared" si="47"/>
        <v>8.3794201441260267E-4</v>
      </c>
      <c r="L193" s="9">
        <f t="shared" si="36"/>
        <v>1.1558935361216731</v>
      </c>
      <c r="M193" s="9">
        <f t="shared" si="59"/>
        <v>3.3627306516527748</v>
      </c>
      <c r="N193" s="9">
        <f t="shared" si="60"/>
        <v>70.390815720600855</v>
      </c>
      <c r="O193" s="16">
        <f t="shared" si="48"/>
        <v>26.246453627746373</v>
      </c>
      <c r="P193" s="9">
        <f t="shared" si="49"/>
        <v>3102840</v>
      </c>
      <c r="Q193" s="9">
        <f t="shared" si="50"/>
        <v>142420356</v>
      </c>
      <c r="R193" s="9">
        <f t="shared" si="51"/>
        <v>71604</v>
      </c>
      <c r="S193" s="9">
        <f t="shared" si="52"/>
        <v>3711474</v>
      </c>
      <c r="T193" s="9">
        <f t="shared" si="58"/>
        <v>45</v>
      </c>
      <c r="U193" s="9">
        <f t="shared" si="61"/>
        <v>537030</v>
      </c>
      <c r="V193" s="9">
        <f t="shared" si="56"/>
        <v>44174226</v>
      </c>
      <c r="W193" s="9">
        <f t="shared" si="57"/>
        <v>1951362242699076</v>
      </c>
      <c r="X193" s="9">
        <f t="shared" si="53"/>
        <v>163951491269124</v>
      </c>
      <c r="Y193" s="9">
        <f t="shared" si="54"/>
        <v>2.7791370529016082E+23</v>
      </c>
    </row>
    <row r="194" spans="1:25" ht="15.75" thickBot="1">
      <c r="A194" s="8">
        <v>44078</v>
      </c>
      <c r="B194" s="9">
        <v>45773</v>
      </c>
      <c r="C194" s="9">
        <v>304</v>
      </c>
      <c r="D194" s="9">
        <v>10</v>
      </c>
      <c r="E194" s="9">
        <v>253</v>
      </c>
      <c r="F194" s="9">
        <v>11975</v>
      </c>
      <c r="G194" s="9">
        <v>1539</v>
      </c>
      <c r="H194" s="9">
        <v>32259</v>
      </c>
      <c r="I194" s="9">
        <f t="shared" si="55"/>
        <v>2.4885177453027141E-2</v>
      </c>
      <c r="J194" s="9">
        <f t="shared" si="46"/>
        <v>1.8538622129436327E-2</v>
      </c>
      <c r="K194" s="9">
        <f t="shared" si="47"/>
        <v>8.3507306889352823E-4</v>
      </c>
      <c r="L194" s="9">
        <f t="shared" si="36"/>
        <v>1.2844827586206895</v>
      </c>
      <c r="M194" s="9">
        <f t="shared" si="59"/>
        <v>3.3622441177113145</v>
      </c>
      <c r="N194" s="9">
        <f t="shared" si="60"/>
        <v>70.476044829921562</v>
      </c>
      <c r="O194" s="16">
        <f t="shared" si="48"/>
        <v>26.161711052367114</v>
      </c>
      <c r="P194" s="9">
        <f t="shared" si="49"/>
        <v>3029675</v>
      </c>
      <c r="Q194" s="9">
        <f t="shared" si="50"/>
        <v>143400625</v>
      </c>
      <c r="R194" s="9">
        <f t="shared" si="51"/>
        <v>119750</v>
      </c>
      <c r="S194" s="9">
        <f t="shared" si="52"/>
        <v>3640400</v>
      </c>
      <c r="T194" s="9">
        <f t="shared" si="58"/>
        <v>41</v>
      </c>
      <c r="U194" s="9">
        <f t="shared" ref="U194:U257" si="62">F194*T194</f>
        <v>490975</v>
      </c>
      <c r="V194" s="9">
        <f t="shared" si="56"/>
        <v>44173915</v>
      </c>
      <c r="W194" s="9">
        <f t="shared" si="57"/>
        <v>1951334766427225</v>
      </c>
      <c r="X194" s="9">
        <f t="shared" si="53"/>
        <v>160810720166000</v>
      </c>
      <c r="Y194" s="9">
        <f t="shared" si="54"/>
        <v>2.7982262508989309E+23</v>
      </c>
    </row>
    <row r="195" spans="1:25" ht="15.75" thickBot="1">
      <c r="A195" s="8">
        <v>44079</v>
      </c>
      <c r="B195" s="9">
        <v>46071</v>
      </c>
      <c r="C195" s="9">
        <v>298</v>
      </c>
      <c r="D195" s="9">
        <v>10</v>
      </c>
      <c r="E195" s="9">
        <v>222</v>
      </c>
      <c r="F195" s="9">
        <v>12041</v>
      </c>
      <c r="G195" s="9">
        <v>1549</v>
      </c>
      <c r="H195" s="9">
        <v>32481</v>
      </c>
      <c r="I195" s="9">
        <f t="shared" si="55"/>
        <v>2.4333527115688067E-2</v>
      </c>
      <c r="J195" s="9">
        <f t="shared" ref="J195:J258" si="63">E196/F195</f>
        <v>2.1925089278299146E-2</v>
      </c>
      <c r="K195" s="9">
        <f t="shared" ref="K195:K258" si="64">D196/F195</f>
        <v>5.813470641973258E-4</v>
      </c>
      <c r="L195" s="9">
        <f t="shared" si="36"/>
        <v>1.0811808118081181</v>
      </c>
      <c r="M195" s="9">
        <f t="shared" si="59"/>
        <v>3.3622018189316489</v>
      </c>
      <c r="N195" s="9">
        <f t="shared" si="60"/>
        <v>70.502051181871465</v>
      </c>
      <c r="O195" s="16">
        <f t="shared" ref="O195:O258" si="65">100*(F195/B195)</f>
        <v>26.13574699919689</v>
      </c>
      <c r="P195" s="9">
        <f t="shared" ref="P195:P258" si="66">F195*E195</f>
        <v>2673102</v>
      </c>
      <c r="Q195" s="9">
        <f t="shared" ref="Q195:Q258" si="67">F195*F195</f>
        <v>144985681</v>
      </c>
      <c r="R195" s="9">
        <f t="shared" ref="R195:R258" si="68">F195*D195</f>
        <v>120410</v>
      </c>
      <c r="S195" s="9">
        <f t="shared" ref="S195:S258" si="69">C195*F195</f>
        <v>3588218</v>
      </c>
      <c r="T195" s="9">
        <f t="shared" si="58"/>
        <v>66</v>
      </c>
      <c r="U195" s="9">
        <f t="shared" si="62"/>
        <v>794706</v>
      </c>
      <c r="V195" s="9">
        <f t="shared" si="56"/>
        <v>44173611</v>
      </c>
      <c r="W195" s="9">
        <f t="shared" si="57"/>
        <v>1951307908779321</v>
      </c>
      <c r="X195" s="9">
        <f t="shared" ref="X195:X258" si="70">V195*S195</f>
        <v>158504546115198</v>
      </c>
      <c r="Y195" s="9">
        <f t="shared" ref="Y195:Y258" si="71">W195*Q195</f>
        <v>2.8291170599505575E+23</v>
      </c>
    </row>
    <row r="196" spans="1:25" ht="15.75" thickBot="1">
      <c r="A196" s="8">
        <v>44080</v>
      </c>
      <c r="B196" s="9">
        <v>46364</v>
      </c>
      <c r="C196" s="9">
        <v>293</v>
      </c>
      <c r="D196" s="9">
        <v>7</v>
      </c>
      <c r="E196" s="9">
        <v>264</v>
      </c>
      <c r="F196" s="9">
        <v>12063</v>
      </c>
      <c r="G196" s="9">
        <v>1556</v>
      </c>
      <c r="H196" s="9">
        <v>32745</v>
      </c>
      <c r="I196" s="9">
        <f t="shared" ref="I196:I259" si="72">C197/F196</f>
        <v>2.3957556163475089E-2</v>
      </c>
      <c r="J196" s="9">
        <f t="shared" si="63"/>
        <v>1.9895548371051976E-2</v>
      </c>
      <c r="K196" s="9">
        <f t="shared" si="64"/>
        <v>7.4608306391444918E-4</v>
      </c>
      <c r="L196" s="9">
        <f t="shared" si="36"/>
        <v>1.1606425702811245</v>
      </c>
      <c r="M196" s="9">
        <f t="shared" si="59"/>
        <v>3.3560521093952205</v>
      </c>
      <c r="N196" s="9">
        <f t="shared" si="60"/>
        <v>70.625916659477184</v>
      </c>
      <c r="O196" s="16">
        <f t="shared" si="65"/>
        <v>26.018031231127598</v>
      </c>
      <c r="P196" s="9">
        <f t="shared" si="66"/>
        <v>3184632</v>
      </c>
      <c r="Q196" s="9">
        <f t="shared" si="67"/>
        <v>145515969</v>
      </c>
      <c r="R196" s="9">
        <f t="shared" si="68"/>
        <v>84441</v>
      </c>
      <c r="S196" s="9">
        <f t="shared" si="69"/>
        <v>3534459</v>
      </c>
      <c r="T196" s="9">
        <f t="shared" si="58"/>
        <v>22</v>
      </c>
      <c r="U196" s="9">
        <f t="shared" si="62"/>
        <v>265386</v>
      </c>
      <c r="V196" s="9">
        <f t="shared" ref="V196:V259" si="73">V195-C195</f>
        <v>44173313</v>
      </c>
      <c r="W196" s="9">
        <f t="shared" ref="W196:W259" si="74">V196*V196</f>
        <v>1951281581395969</v>
      </c>
      <c r="X196" s="9">
        <f t="shared" si="70"/>
        <v>156128763692667</v>
      </c>
      <c r="Y196" s="9">
        <f t="shared" si="71"/>
        <v>2.8394263010868681E+23</v>
      </c>
    </row>
    <row r="197" spans="1:25" ht="15.75" thickBot="1">
      <c r="A197" s="8">
        <v>44081</v>
      </c>
      <c r="B197" s="9">
        <v>46653</v>
      </c>
      <c r="C197" s="9">
        <v>289</v>
      </c>
      <c r="D197" s="9">
        <v>9</v>
      </c>
      <c r="E197" s="9">
        <v>240</v>
      </c>
      <c r="F197" s="9">
        <v>12106</v>
      </c>
      <c r="G197" s="9">
        <v>1562</v>
      </c>
      <c r="H197" s="9">
        <v>32985</v>
      </c>
      <c r="I197" s="9">
        <f t="shared" si="72"/>
        <v>2.3542045266809846E-2</v>
      </c>
      <c r="J197" s="9">
        <f t="shared" si="63"/>
        <v>1.635552618536263E-2</v>
      </c>
      <c r="K197" s="9">
        <f t="shared" si="64"/>
        <v>7.4343300842557409E-4</v>
      </c>
      <c r="L197" s="9">
        <f t="shared" si="36"/>
        <v>1.3768115942028984</v>
      </c>
      <c r="M197" s="9">
        <f t="shared" si="59"/>
        <v>3.3481233789895612</v>
      </c>
      <c r="N197" s="9">
        <f t="shared" si="60"/>
        <v>70.702848691402494</v>
      </c>
      <c r="O197" s="16">
        <f t="shared" si="65"/>
        <v>25.949027929607954</v>
      </c>
      <c r="P197" s="9">
        <f t="shared" si="66"/>
        <v>2905440</v>
      </c>
      <c r="Q197" s="9">
        <f t="shared" si="67"/>
        <v>146555236</v>
      </c>
      <c r="R197" s="9">
        <f t="shared" si="68"/>
        <v>108954</v>
      </c>
      <c r="S197" s="9">
        <f t="shared" si="69"/>
        <v>3498634</v>
      </c>
      <c r="T197" s="9">
        <f t="shared" ref="T197:T260" si="75">F197-F196</f>
        <v>43</v>
      </c>
      <c r="U197" s="9">
        <f t="shared" si="62"/>
        <v>520558</v>
      </c>
      <c r="V197" s="9">
        <f t="shared" si="73"/>
        <v>44173020</v>
      </c>
      <c r="W197" s="9">
        <f t="shared" si="74"/>
        <v>1951255695920400</v>
      </c>
      <c r="X197" s="9">
        <f t="shared" si="70"/>
        <v>154545229654680</v>
      </c>
      <c r="Y197" s="9">
        <f t="shared" si="71"/>
        <v>2.8596673901195846E+23</v>
      </c>
    </row>
    <row r="198" spans="1:25" ht="15.75" thickBot="1">
      <c r="A198" s="8">
        <v>44082</v>
      </c>
      <c r="B198" s="9">
        <v>46938</v>
      </c>
      <c r="C198" s="9">
        <f>B198-B197</f>
        <v>285</v>
      </c>
      <c r="D198" s="9">
        <v>9</v>
      </c>
      <c r="E198" s="9">
        <f>H198-H197</f>
        <v>198</v>
      </c>
      <c r="F198" s="9">
        <v>12184</v>
      </c>
      <c r="G198" s="9">
        <v>1571</v>
      </c>
      <c r="H198" s="9">
        <v>33183</v>
      </c>
      <c r="I198" s="9">
        <f t="shared" si="72"/>
        <v>2.2816808929743925E-2</v>
      </c>
      <c r="J198" s="9">
        <f t="shared" si="63"/>
        <v>1.6086671043992119E-2</v>
      </c>
      <c r="K198" s="9">
        <f t="shared" si="64"/>
        <v>8.2074852265265927E-4</v>
      </c>
      <c r="L198" s="9">
        <f t="shared" si="36"/>
        <v>1.349514563106796</v>
      </c>
      <c r="M198" s="9">
        <f t="shared" si="59"/>
        <v>3.3469683412160722</v>
      </c>
      <c r="N198" s="9">
        <f t="shared" si="60"/>
        <v>70.695385402019681</v>
      </c>
      <c r="O198" s="16">
        <f t="shared" si="65"/>
        <v>25.957646256764242</v>
      </c>
      <c r="P198" s="9">
        <f t="shared" si="66"/>
        <v>2412432</v>
      </c>
      <c r="Q198" s="9">
        <f t="shared" si="67"/>
        <v>148449856</v>
      </c>
      <c r="R198" s="9">
        <f t="shared" si="68"/>
        <v>109656</v>
      </c>
      <c r="S198" s="9">
        <f t="shared" si="69"/>
        <v>3472440</v>
      </c>
      <c r="T198" s="9">
        <f t="shared" si="75"/>
        <v>78</v>
      </c>
      <c r="U198" s="9">
        <f t="shared" si="62"/>
        <v>950352</v>
      </c>
      <c r="V198" s="9">
        <f t="shared" si="73"/>
        <v>44172731</v>
      </c>
      <c r="W198" s="9">
        <f t="shared" si="74"/>
        <v>1951230163998361</v>
      </c>
      <c r="X198" s="9">
        <f t="shared" si="70"/>
        <v>153387158033640</v>
      </c>
      <c r="Y198" s="9">
        <f t="shared" si="71"/>
        <v>2.8965983686841307E+23</v>
      </c>
    </row>
    <row r="199" spans="1:25" ht="15.75" thickBot="1">
      <c r="A199" s="8">
        <v>44083</v>
      </c>
      <c r="B199" s="9">
        <v>47216</v>
      </c>
      <c r="C199" s="9">
        <f t="shared" ref="C199:C204" si="76">B199-B198</f>
        <v>278</v>
      </c>
      <c r="D199" s="9">
        <v>10</v>
      </c>
      <c r="E199" s="9">
        <f t="shared" ref="E199:E262" si="77">H199-H198</f>
        <v>196</v>
      </c>
      <c r="F199" s="9">
        <v>12256</v>
      </c>
      <c r="G199" s="9">
        <v>1581</v>
      </c>
      <c r="H199" s="9">
        <v>33379</v>
      </c>
      <c r="I199" s="9">
        <f t="shared" si="72"/>
        <v>2.2193211488250653E-2</v>
      </c>
      <c r="J199" s="9">
        <f t="shared" si="63"/>
        <v>1.4931462140992167E-2</v>
      </c>
      <c r="K199" s="9">
        <f t="shared" si="64"/>
        <v>8.159268929503916E-4</v>
      </c>
      <c r="L199" s="9">
        <f t="shared" ref="L199:L262" si="78">I199/(J199+K199)</f>
        <v>1.4093264248704664</v>
      </c>
      <c r="M199" s="9">
        <f t="shared" si="59"/>
        <v>3.3484412063707216</v>
      </c>
      <c r="N199" s="9">
        <f t="shared" si="60"/>
        <v>70.694256184344297</v>
      </c>
      <c r="O199" s="16">
        <f t="shared" si="65"/>
        <v>25.957302609284987</v>
      </c>
      <c r="P199" s="9">
        <f t="shared" si="66"/>
        <v>2402176</v>
      </c>
      <c r="Q199" s="9">
        <f t="shared" si="67"/>
        <v>150209536</v>
      </c>
      <c r="R199" s="9">
        <f t="shared" si="68"/>
        <v>122560</v>
      </c>
      <c r="S199" s="9">
        <f t="shared" si="69"/>
        <v>3407168</v>
      </c>
      <c r="T199" s="9">
        <f t="shared" si="75"/>
        <v>72</v>
      </c>
      <c r="U199" s="9">
        <f t="shared" si="62"/>
        <v>882432</v>
      </c>
      <c r="V199" s="9">
        <f t="shared" si="73"/>
        <v>44172446</v>
      </c>
      <c r="W199" s="9">
        <f t="shared" si="74"/>
        <v>1951204985622916</v>
      </c>
      <c r="X199" s="9">
        <f t="shared" si="70"/>
        <v>150502944492928</v>
      </c>
      <c r="Y199" s="9">
        <f t="shared" si="71"/>
        <v>2.930895955313049E+23</v>
      </c>
    </row>
    <row r="200" spans="1:25" ht="15.75" thickBot="1">
      <c r="A200" s="8">
        <v>44084</v>
      </c>
      <c r="B200" s="9">
        <v>47488</v>
      </c>
      <c r="C200" s="9">
        <f t="shared" si="76"/>
        <v>272</v>
      </c>
      <c r="D200" s="9">
        <v>10</v>
      </c>
      <c r="E200" s="9">
        <f t="shared" si="77"/>
        <v>183</v>
      </c>
      <c r="F200" s="9">
        <f>B200-G200-H200</f>
        <v>12335</v>
      </c>
      <c r="G200" s="9">
        <v>1591</v>
      </c>
      <c r="H200" s="9">
        <v>33562</v>
      </c>
      <c r="I200" s="9">
        <f t="shared" si="72"/>
        <v>2.140251317389542E-2</v>
      </c>
      <c r="J200" s="9">
        <f t="shared" si="63"/>
        <v>1.3052290231049857E-2</v>
      </c>
      <c r="K200" s="9">
        <f t="shared" si="64"/>
        <v>6.485610052695582E-4</v>
      </c>
      <c r="L200" s="9">
        <f t="shared" si="78"/>
        <v>1.5621301775147931</v>
      </c>
      <c r="M200" s="9">
        <f t="shared" si="59"/>
        <v>3.3503200808625335</v>
      </c>
      <c r="N200" s="9">
        <f t="shared" si="60"/>
        <v>70.674696765498652</v>
      </c>
      <c r="O200" s="16">
        <f t="shared" si="65"/>
        <v>25.974983153638814</v>
      </c>
      <c r="P200" s="9">
        <f t="shared" si="66"/>
        <v>2257305</v>
      </c>
      <c r="Q200" s="9">
        <f t="shared" si="67"/>
        <v>152152225</v>
      </c>
      <c r="R200" s="9">
        <f t="shared" si="68"/>
        <v>123350</v>
      </c>
      <c r="S200" s="9">
        <f t="shared" si="69"/>
        <v>3355120</v>
      </c>
      <c r="T200" s="9">
        <f t="shared" si="75"/>
        <v>79</v>
      </c>
      <c r="U200" s="9">
        <f t="shared" si="62"/>
        <v>974465</v>
      </c>
      <c r="V200" s="9">
        <f t="shared" si="73"/>
        <v>44172168</v>
      </c>
      <c r="W200" s="9">
        <f t="shared" si="74"/>
        <v>1951180425820224</v>
      </c>
      <c r="X200" s="9">
        <f t="shared" si="70"/>
        <v>148202924300160</v>
      </c>
      <c r="Y200" s="9">
        <f t="shared" si="71"/>
        <v>2.9687644316499455E+23</v>
      </c>
    </row>
    <row r="201" spans="1:25" ht="15.75" thickBot="1">
      <c r="A201" s="8">
        <v>44085</v>
      </c>
      <c r="B201" s="9">
        <v>47752</v>
      </c>
      <c r="C201" s="9">
        <f t="shared" si="76"/>
        <v>264</v>
      </c>
      <c r="D201" s="9">
        <v>8</v>
      </c>
      <c r="E201" s="9">
        <f t="shared" si="77"/>
        <v>161</v>
      </c>
      <c r="F201" s="9">
        <f t="shared" ref="F201:F264" si="79">B201-G201-H201</f>
        <v>12430</v>
      </c>
      <c r="G201" s="9">
        <v>1599</v>
      </c>
      <c r="H201" s="9">
        <v>33723</v>
      </c>
      <c r="I201" s="9">
        <f t="shared" si="72"/>
        <v>2.0514883346741754E-2</v>
      </c>
      <c r="J201" s="9">
        <f t="shared" si="63"/>
        <v>1.2228479485116654E-2</v>
      </c>
      <c r="K201" s="9">
        <f t="shared" si="64"/>
        <v>4.8270313757039422E-4</v>
      </c>
      <c r="L201" s="9">
        <f t="shared" si="78"/>
        <v>1.6139240506329116</v>
      </c>
      <c r="M201" s="9">
        <f t="shared" si="59"/>
        <v>3.3485508460378623</v>
      </c>
      <c r="N201" s="9">
        <f t="shared" si="60"/>
        <v>70.621125816719726</v>
      </c>
      <c r="O201" s="16">
        <f t="shared" si="65"/>
        <v>26.030323337242418</v>
      </c>
      <c r="P201" s="9">
        <f t="shared" si="66"/>
        <v>2001230</v>
      </c>
      <c r="Q201" s="9">
        <f t="shared" si="67"/>
        <v>154504900</v>
      </c>
      <c r="R201" s="9">
        <f t="shared" si="68"/>
        <v>99440</v>
      </c>
      <c r="S201" s="9">
        <f t="shared" si="69"/>
        <v>3281520</v>
      </c>
      <c r="T201" s="9">
        <f t="shared" si="75"/>
        <v>95</v>
      </c>
      <c r="U201" s="9">
        <f t="shared" si="62"/>
        <v>1180850</v>
      </c>
      <c r="V201" s="9">
        <f t="shared" si="73"/>
        <v>44171896</v>
      </c>
      <c r="W201" s="9">
        <f t="shared" si="74"/>
        <v>1951156396234816</v>
      </c>
      <c r="X201" s="9">
        <f t="shared" si="70"/>
        <v>144950960161920</v>
      </c>
      <c r="Y201" s="9">
        <f t="shared" si="71"/>
        <v>3.0146322388462061E+23</v>
      </c>
    </row>
    <row r="202" spans="1:25" ht="15.75" thickBot="1">
      <c r="A202" s="8">
        <v>44086</v>
      </c>
      <c r="B202" s="9">
        <v>48007</v>
      </c>
      <c r="C202" s="9">
        <f t="shared" si="76"/>
        <v>255</v>
      </c>
      <c r="D202" s="9">
        <v>6</v>
      </c>
      <c r="E202" s="9">
        <f t="shared" si="77"/>
        <v>152</v>
      </c>
      <c r="F202" s="9">
        <f t="shared" si="79"/>
        <v>12527</v>
      </c>
      <c r="G202" s="9">
        <v>1605</v>
      </c>
      <c r="H202" s="9">
        <v>33875</v>
      </c>
      <c r="I202" s="9">
        <f t="shared" si="72"/>
        <v>1.9717410393549933E-2</v>
      </c>
      <c r="J202" s="9">
        <f t="shared" si="63"/>
        <v>1.2932066735850564E-2</v>
      </c>
      <c r="K202" s="9">
        <f t="shared" si="64"/>
        <v>5.5879300710465392E-4</v>
      </c>
      <c r="L202" s="9">
        <f t="shared" si="78"/>
        <v>1.4615384615384617</v>
      </c>
      <c r="M202" s="9">
        <f t="shared" si="59"/>
        <v>3.3432624408940361</v>
      </c>
      <c r="N202" s="9">
        <f t="shared" si="60"/>
        <v>70.562626283666958</v>
      </c>
      <c r="O202" s="16">
        <f t="shared" si="65"/>
        <v>26.094111275438998</v>
      </c>
      <c r="P202" s="9">
        <f t="shared" si="66"/>
        <v>1904104</v>
      </c>
      <c r="Q202" s="9">
        <f t="shared" si="67"/>
        <v>156925729</v>
      </c>
      <c r="R202" s="9">
        <f t="shared" si="68"/>
        <v>75162</v>
      </c>
      <c r="S202" s="9">
        <f t="shared" si="69"/>
        <v>3194385</v>
      </c>
      <c r="T202" s="9">
        <f t="shared" si="75"/>
        <v>97</v>
      </c>
      <c r="U202" s="9">
        <f t="shared" si="62"/>
        <v>1215119</v>
      </c>
      <c r="V202" s="9">
        <f t="shared" si="73"/>
        <v>44171632</v>
      </c>
      <c r="W202" s="9">
        <f t="shared" si="74"/>
        <v>1951133073543424</v>
      </c>
      <c r="X202" s="9">
        <f t="shared" si="70"/>
        <v>141101198686320</v>
      </c>
      <c r="Y202" s="9">
        <f t="shared" si="71"/>
        <v>3.0618297994181245E+23</v>
      </c>
    </row>
    <row r="203" spans="1:25" ht="15.75" thickBot="1">
      <c r="A203" s="8">
        <v>44087</v>
      </c>
      <c r="B203" s="9">
        <v>48254</v>
      </c>
      <c r="C203" s="9">
        <f t="shared" si="76"/>
        <v>247</v>
      </c>
      <c r="D203" s="9">
        <v>7</v>
      </c>
      <c r="E203" s="9">
        <f t="shared" si="77"/>
        <v>162</v>
      </c>
      <c r="F203" s="9">
        <f t="shared" si="79"/>
        <v>12605</v>
      </c>
      <c r="G203" s="9">
        <v>1612</v>
      </c>
      <c r="H203" s="9">
        <v>34037</v>
      </c>
      <c r="I203" s="9">
        <f t="shared" si="72"/>
        <v>1.9198730662435541E-2</v>
      </c>
      <c r="J203" s="9">
        <f t="shared" si="63"/>
        <v>1.3248710829036097E-2</v>
      </c>
      <c r="K203" s="9">
        <f t="shared" si="64"/>
        <v>6.346687822292741E-4</v>
      </c>
      <c r="L203" s="9">
        <f t="shared" si="78"/>
        <v>1.3828571428571428</v>
      </c>
      <c r="M203" s="9">
        <f t="shared" si="59"/>
        <v>3.3406556969370413</v>
      </c>
      <c r="N203" s="9">
        <f t="shared" si="60"/>
        <v>70.537157541343717</v>
      </c>
      <c r="O203" s="16">
        <f t="shared" si="65"/>
        <v>26.122186761719234</v>
      </c>
      <c r="P203" s="9">
        <f t="shared" si="66"/>
        <v>2042010</v>
      </c>
      <c r="Q203" s="9">
        <f t="shared" si="67"/>
        <v>158886025</v>
      </c>
      <c r="R203" s="9">
        <f t="shared" si="68"/>
        <v>88235</v>
      </c>
      <c r="S203" s="9">
        <f t="shared" si="69"/>
        <v>3113435</v>
      </c>
      <c r="T203" s="9">
        <f t="shared" si="75"/>
        <v>78</v>
      </c>
      <c r="U203" s="9">
        <f t="shared" si="62"/>
        <v>983190</v>
      </c>
      <c r="V203" s="9">
        <f t="shared" si="73"/>
        <v>44171377</v>
      </c>
      <c r="W203" s="9">
        <f t="shared" si="74"/>
        <v>1951110546076129</v>
      </c>
      <c r="X203" s="9">
        <f t="shared" si="70"/>
        <v>137524711149995</v>
      </c>
      <c r="Y203" s="9">
        <f t="shared" si="71"/>
        <v>3.1000419900161548E+23</v>
      </c>
    </row>
    <row r="204" spans="1:25" ht="15.75" thickBot="1">
      <c r="A204" s="8">
        <v>44088</v>
      </c>
      <c r="B204" s="9">
        <v>48496</v>
      </c>
      <c r="C204" s="9">
        <f t="shared" si="76"/>
        <v>242</v>
      </c>
      <c r="D204" s="9">
        <v>8</v>
      </c>
      <c r="E204" s="9">
        <f t="shared" si="77"/>
        <v>167</v>
      </c>
      <c r="F204" s="9">
        <f t="shared" si="79"/>
        <v>12672</v>
      </c>
      <c r="G204" s="9">
        <v>1620</v>
      </c>
      <c r="H204" s="9">
        <v>34204</v>
      </c>
      <c r="I204" s="9">
        <f t="shared" si="72"/>
        <v>1.8781565656565656E-2</v>
      </c>
      <c r="J204" s="9">
        <f t="shared" si="63"/>
        <v>1.4283459595959596E-2</v>
      </c>
      <c r="K204" s="9">
        <f t="shared" si="64"/>
        <v>9.46969696969697E-4</v>
      </c>
      <c r="L204" s="9">
        <f t="shared" si="78"/>
        <v>1.233160621761658</v>
      </c>
      <c r="M204" s="9">
        <f t="shared" si="59"/>
        <v>3.3404816892114817</v>
      </c>
      <c r="N204" s="9">
        <f t="shared" si="60"/>
        <v>70.529528208512033</v>
      </c>
      <c r="O204" s="16">
        <f t="shared" si="65"/>
        <v>26.12999010227648</v>
      </c>
      <c r="P204" s="9">
        <f t="shared" si="66"/>
        <v>2116224</v>
      </c>
      <c r="Q204" s="9">
        <f t="shared" si="67"/>
        <v>160579584</v>
      </c>
      <c r="R204" s="9">
        <f t="shared" si="68"/>
        <v>101376</v>
      </c>
      <c r="S204" s="9">
        <f t="shared" si="69"/>
        <v>3066624</v>
      </c>
      <c r="T204" s="9">
        <f t="shared" si="75"/>
        <v>67</v>
      </c>
      <c r="U204" s="9">
        <f t="shared" si="62"/>
        <v>849024</v>
      </c>
      <c r="V204" s="9">
        <f t="shared" si="73"/>
        <v>44171130</v>
      </c>
      <c r="W204" s="9">
        <f t="shared" si="74"/>
        <v>1951088725476900</v>
      </c>
      <c r="X204" s="9">
        <f t="shared" si="70"/>
        <v>135456247365120</v>
      </c>
      <c r="Y204" s="9">
        <f t="shared" si="71"/>
        <v>3.1330501588417084E+23</v>
      </c>
    </row>
    <row r="205" spans="1:25" ht="15.75" thickBot="1">
      <c r="A205" s="8">
        <v>44089</v>
      </c>
      <c r="B205" s="9">
        <v>48734</v>
      </c>
      <c r="C205" s="9">
        <f>B205-B204</f>
        <v>238</v>
      </c>
      <c r="D205" s="9">
        <v>12</v>
      </c>
      <c r="E205" s="9">
        <f t="shared" si="77"/>
        <v>181</v>
      </c>
      <c r="F205" s="9">
        <f t="shared" si="79"/>
        <v>12717</v>
      </c>
      <c r="G205" s="9">
        <v>1632</v>
      </c>
      <c r="H205" s="9">
        <v>34385</v>
      </c>
      <c r="I205" s="9">
        <f t="shared" si="72"/>
        <v>1.8243296374931193E-2</v>
      </c>
      <c r="J205" s="9">
        <f t="shared" si="63"/>
        <v>1.0379806558150507E-2</v>
      </c>
      <c r="K205" s="9">
        <f t="shared" si="64"/>
        <v>1.0222536761814894E-3</v>
      </c>
      <c r="L205" s="9">
        <f t="shared" si="78"/>
        <v>1.5999999999999999</v>
      </c>
      <c r="M205" s="9">
        <f t="shared" si="59"/>
        <v>3.3487913982024873</v>
      </c>
      <c r="N205" s="9">
        <f t="shared" si="60"/>
        <v>70.556490335289539</v>
      </c>
      <c r="O205" s="16">
        <f t="shared" si="65"/>
        <v>26.094718266507982</v>
      </c>
      <c r="P205" s="9">
        <f t="shared" si="66"/>
        <v>2301777</v>
      </c>
      <c r="Q205" s="9">
        <f t="shared" si="67"/>
        <v>161722089</v>
      </c>
      <c r="R205" s="9">
        <f t="shared" si="68"/>
        <v>152604</v>
      </c>
      <c r="S205" s="9">
        <f t="shared" si="69"/>
        <v>3026646</v>
      </c>
      <c r="T205" s="9">
        <f t="shared" si="75"/>
        <v>45</v>
      </c>
      <c r="U205" s="9">
        <f t="shared" si="62"/>
        <v>572265</v>
      </c>
      <c r="V205" s="9">
        <f t="shared" si="73"/>
        <v>44170888</v>
      </c>
      <c r="W205" s="9">
        <f t="shared" si="74"/>
        <v>1951067346708544</v>
      </c>
      <c r="X205" s="9">
        <f t="shared" si="70"/>
        <v>133689641481648</v>
      </c>
      <c r="Y205" s="9">
        <f t="shared" si="71"/>
        <v>3.1553068708939302E+23</v>
      </c>
    </row>
    <row r="206" spans="1:25" ht="15.75" thickBot="1">
      <c r="A206" s="8">
        <v>44090</v>
      </c>
      <c r="B206" s="9">
        <v>48966</v>
      </c>
      <c r="C206" s="9">
        <f t="shared" ref="C206:C269" si="80">B206-B205</f>
        <v>232</v>
      </c>
      <c r="D206" s="9">
        <v>13</v>
      </c>
      <c r="E206" s="9">
        <f t="shared" si="77"/>
        <v>132</v>
      </c>
      <c r="F206" s="9">
        <f t="shared" si="79"/>
        <v>12804</v>
      </c>
      <c r="G206" s="9">
        <v>1645</v>
      </c>
      <c r="H206" s="9">
        <v>34517</v>
      </c>
      <c r="I206" s="9">
        <f t="shared" si="72"/>
        <v>1.780693533270853E-2</v>
      </c>
      <c r="J206" s="9">
        <f t="shared" si="63"/>
        <v>1.2339893783192753E-2</v>
      </c>
      <c r="K206" s="9">
        <f t="shared" si="64"/>
        <v>7.0290534208059983E-4</v>
      </c>
      <c r="L206" s="9">
        <f t="shared" si="78"/>
        <v>1.3652694610778444</v>
      </c>
      <c r="M206" s="9">
        <f t="shared" si="59"/>
        <v>3.3594739206796551</v>
      </c>
      <c r="N206" s="9">
        <f t="shared" si="60"/>
        <v>70.491769799452683</v>
      </c>
      <c r="O206" s="16">
        <f t="shared" si="65"/>
        <v>26.148756279867662</v>
      </c>
      <c r="P206" s="9">
        <f t="shared" si="66"/>
        <v>1690128</v>
      </c>
      <c r="Q206" s="9">
        <f t="shared" si="67"/>
        <v>163942416</v>
      </c>
      <c r="R206" s="9">
        <f t="shared" si="68"/>
        <v>166452</v>
      </c>
      <c r="S206" s="9">
        <f t="shared" si="69"/>
        <v>2970528</v>
      </c>
      <c r="T206" s="9">
        <f t="shared" si="75"/>
        <v>87</v>
      </c>
      <c r="U206" s="9">
        <f t="shared" si="62"/>
        <v>1113948</v>
      </c>
      <c r="V206" s="9">
        <f t="shared" si="73"/>
        <v>44170650</v>
      </c>
      <c r="W206" s="9">
        <f t="shared" si="74"/>
        <v>1951046321422500</v>
      </c>
      <c r="X206" s="9">
        <f t="shared" si="70"/>
        <v>131210152603200</v>
      </c>
      <c r="Y206" s="9">
        <f t="shared" si="71"/>
        <v>3.1985924766191718E+23</v>
      </c>
    </row>
    <row r="207" spans="1:25" ht="15.75" thickBot="1">
      <c r="A207" s="8">
        <v>44091</v>
      </c>
      <c r="B207" s="9">
        <v>49194</v>
      </c>
      <c r="C207" s="9">
        <f t="shared" si="80"/>
        <v>228</v>
      </c>
      <c r="D207" s="9">
        <v>9</v>
      </c>
      <c r="E207" s="9">
        <f t="shared" si="77"/>
        <v>158</v>
      </c>
      <c r="F207" s="9">
        <f t="shared" si="79"/>
        <v>12865</v>
      </c>
      <c r="G207" s="9">
        <v>1654</v>
      </c>
      <c r="H207" s="9">
        <v>34675</v>
      </c>
      <c r="I207" s="9">
        <f t="shared" si="72"/>
        <v>1.702293043140303E-2</v>
      </c>
      <c r="J207" s="9">
        <f t="shared" si="63"/>
        <v>1.1115429459774583E-2</v>
      </c>
      <c r="K207" s="9">
        <f t="shared" si="64"/>
        <v>3.8865137971239797E-4</v>
      </c>
      <c r="L207" s="9">
        <f t="shared" si="78"/>
        <v>1.4797297297297296</v>
      </c>
      <c r="M207" s="9">
        <f t="shared" si="59"/>
        <v>3.3621986421108265</v>
      </c>
      <c r="N207" s="9">
        <f t="shared" si="60"/>
        <v>70.486238159125094</v>
      </c>
      <c r="O207" s="16">
        <f t="shared" si="65"/>
        <v>26.151563198764077</v>
      </c>
      <c r="P207" s="9">
        <f t="shared" si="66"/>
        <v>2032670</v>
      </c>
      <c r="Q207" s="9">
        <f t="shared" si="67"/>
        <v>165508225</v>
      </c>
      <c r="R207" s="9">
        <f t="shared" si="68"/>
        <v>115785</v>
      </c>
      <c r="S207" s="9">
        <f t="shared" si="69"/>
        <v>2933220</v>
      </c>
      <c r="T207" s="9">
        <f t="shared" si="75"/>
        <v>61</v>
      </c>
      <c r="U207" s="9">
        <f t="shared" si="62"/>
        <v>784765</v>
      </c>
      <c r="V207" s="9">
        <f t="shared" si="73"/>
        <v>44170418</v>
      </c>
      <c r="W207" s="9">
        <f t="shared" si="74"/>
        <v>1951025826294724</v>
      </c>
      <c r="X207" s="9">
        <f t="shared" si="70"/>
        <v>129561553485960</v>
      </c>
      <c r="Y207" s="9">
        <f t="shared" si="71"/>
        <v>3.2291082143919807E+23</v>
      </c>
    </row>
    <row r="208" spans="1:25" ht="15.75" thickBot="1">
      <c r="A208" s="8">
        <v>44092</v>
      </c>
      <c r="B208" s="9">
        <v>49413</v>
      </c>
      <c r="C208" s="9">
        <f t="shared" si="80"/>
        <v>219</v>
      </c>
      <c r="D208" s="9">
        <v>5</v>
      </c>
      <c r="E208" s="9">
        <f t="shared" si="77"/>
        <v>143</v>
      </c>
      <c r="F208" s="9">
        <f t="shared" si="79"/>
        <v>12936</v>
      </c>
      <c r="G208" s="9">
        <v>1659</v>
      </c>
      <c r="H208" s="9">
        <v>34818</v>
      </c>
      <c r="I208" s="9">
        <f t="shared" si="72"/>
        <v>1.6233766233766232E-2</v>
      </c>
      <c r="J208" s="9">
        <f t="shared" si="63"/>
        <v>8.1168831168831161E-3</v>
      </c>
      <c r="K208" s="9">
        <f t="shared" si="64"/>
        <v>4.6382189239332097E-4</v>
      </c>
      <c r="L208" s="9">
        <f t="shared" si="78"/>
        <v>1.8918918918918921</v>
      </c>
      <c r="M208" s="9">
        <f t="shared" si="59"/>
        <v>3.357416064598385</v>
      </c>
      <c r="N208" s="9">
        <f t="shared" si="60"/>
        <v>70.463238419039527</v>
      </c>
      <c r="O208" s="16">
        <f t="shared" si="65"/>
        <v>26.179345516362091</v>
      </c>
      <c r="P208" s="9">
        <f t="shared" si="66"/>
        <v>1849848</v>
      </c>
      <c r="Q208" s="9">
        <f t="shared" si="67"/>
        <v>167340096</v>
      </c>
      <c r="R208" s="9">
        <f t="shared" si="68"/>
        <v>64680</v>
      </c>
      <c r="S208" s="9">
        <f t="shared" si="69"/>
        <v>2832984</v>
      </c>
      <c r="T208" s="9">
        <f t="shared" si="75"/>
        <v>71</v>
      </c>
      <c r="U208" s="9">
        <f t="shared" si="62"/>
        <v>918456</v>
      </c>
      <c r="V208" s="9">
        <f t="shared" si="73"/>
        <v>44170190</v>
      </c>
      <c r="W208" s="9">
        <f t="shared" si="74"/>
        <v>1951005684636100</v>
      </c>
      <c r="X208" s="9">
        <f t="shared" si="70"/>
        <v>125133441546960</v>
      </c>
      <c r="Y208" s="9">
        <f t="shared" si="71"/>
        <v>3.2648147856355069E+23</v>
      </c>
    </row>
    <row r="209" spans="1:25" ht="15.75" thickBot="1">
      <c r="A209" s="8">
        <v>44093</v>
      </c>
      <c r="B209" s="9">
        <v>49623</v>
      </c>
      <c r="C209" s="9">
        <f t="shared" si="80"/>
        <v>210</v>
      </c>
      <c r="D209" s="9">
        <v>6</v>
      </c>
      <c r="E209" s="9">
        <f t="shared" si="77"/>
        <v>105</v>
      </c>
      <c r="F209" s="9">
        <f t="shared" si="79"/>
        <v>13035</v>
      </c>
      <c r="G209" s="9">
        <v>1665</v>
      </c>
      <c r="H209" s="9">
        <v>34923</v>
      </c>
      <c r="I209" s="9">
        <f t="shared" si="72"/>
        <v>1.5573456079785193E-2</v>
      </c>
      <c r="J209" s="9">
        <f t="shared" si="63"/>
        <v>9.5128500191791338E-3</v>
      </c>
      <c r="K209" s="9">
        <f t="shared" si="64"/>
        <v>5.3701572688914464E-4</v>
      </c>
      <c r="L209" s="9">
        <f t="shared" si="78"/>
        <v>1.5496183206106868</v>
      </c>
      <c r="M209" s="9">
        <f t="shared" si="59"/>
        <v>3.3552989541140201</v>
      </c>
      <c r="N209" s="9">
        <f t="shared" si="60"/>
        <v>70.376639864578934</v>
      </c>
      <c r="O209" s="16">
        <f t="shared" si="65"/>
        <v>26.268061181307058</v>
      </c>
      <c r="P209" s="9">
        <f t="shared" si="66"/>
        <v>1368675</v>
      </c>
      <c r="Q209" s="9">
        <f t="shared" si="67"/>
        <v>169911225</v>
      </c>
      <c r="R209" s="9">
        <f t="shared" si="68"/>
        <v>78210</v>
      </c>
      <c r="S209" s="9">
        <f t="shared" si="69"/>
        <v>2737350</v>
      </c>
      <c r="T209" s="9">
        <f t="shared" si="75"/>
        <v>99</v>
      </c>
      <c r="U209" s="9">
        <f t="shared" si="62"/>
        <v>1290465</v>
      </c>
      <c r="V209" s="9">
        <f t="shared" si="73"/>
        <v>44169971</v>
      </c>
      <c r="W209" s="9">
        <f t="shared" si="74"/>
        <v>1950986338140841</v>
      </c>
      <c r="X209" s="9">
        <f t="shared" si="70"/>
        <v>120908670116850</v>
      </c>
      <c r="Y209" s="9">
        <f t="shared" si="71"/>
        <v>3.3149447867177452E+23</v>
      </c>
    </row>
    <row r="210" spans="1:25" ht="15.75" thickBot="1">
      <c r="A210" s="8">
        <v>44094</v>
      </c>
      <c r="B210" s="9">
        <v>49826</v>
      </c>
      <c r="C210" s="9">
        <f t="shared" si="80"/>
        <v>203</v>
      </c>
      <c r="D210" s="9">
        <v>7</v>
      </c>
      <c r="E210" s="9">
        <f t="shared" si="77"/>
        <v>124</v>
      </c>
      <c r="F210" s="9">
        <f t="shared" si="79"/>
        <v>13107</v>
      </c>
      <c r="G210" s="9">
        <v>1672</v>
      </c>
      <c r="H210" s="9">
        <v>35047</v>
      </c>
      <c r="I210" s="9">
        <f t="shared" si="72"/>
        <v>1.5030136568245976E-2</v>
      </c>
      <c r="J210" s="9">
        <f t="shared" si="63"/>
        <v>1.0147249561303121E-2</v>
      </c>
      <c r="K210" s="9">
        <f t="shared" si="64"/>
        <v>5.3406576638437482E-4</v>
      </c>
      <c r="L210" s="9">
        <f t="shared" si="78"/>
        <v>1.4071428571428573</v>
      </c>
      <c r="M210" s="9">
        <f t="shared" si="59"/>
        <v>3.3556777585999278</v>
      </c>
      <c r="N210" s="9">
        <f t="shared" si="60"/>
        <v>70.338778950748605</v>
      </c>
      <c r="O210" s="16">
        <f t="shared" si="65"/>
        <v>26.305543290651467</v>
      </c>
      <c r="P210" s="9">
        <f t="shared" si="66"/>
        <v>1625268</v>
      </c>
      <c r="Q210" s="9">
        <f t="shared" si="67"/>
        <v>171793449</v>
      </c>
      <c r="R210" s="9">
        <f t="shared" si="68"/>
        <v>91749</v>
      </c>
      <c r="S210" s="9">
        <f t="shared" si="69"/>
        <v>2660721</v>
      </c>
      <c r="T210" s="9">
        <f t="shared" si="75"/>
        <v>72</v>
      </c>
      <c r="U210" s="9">
        <f t="shared" si="62"/>
        <v>943704</v>
      </c>
      <c r="V210" s="9">
        <f t="shared" si="73"/>
        <v>44169761</v>
      </c>
      <c r="W210" s="9">
        <f t="shared" si="74"/>
        <v>1950967786797121</v>
      </c>
      <c r="X210" s="9">
        <f t="shared" si="70"/>
        <v>117523410657681</v>
      </c>
      <c r="Y210" s="9">
        <f t="shared" si="71"/>
        <v>3.351634849817741E+23</v>
      </c>
    </row>
    <row r="211" spans="1:25" ht="15.75" thickBot="1">
      <c r="A211" s="8">
        <v>44095</v>
      </c>
      <c r="B211" s="9">
        <v>50023</v>
      </c>
      <c r="C211" s="9">
        <f t="shared" si="80"/>
        <v>197</v>
      </c>
      <c r="D211" s="9">
        <v>7</v>
      </c>
      <c r="E211" s="9">
        <f t="shared" si="77"/>
        <v>133</v>
      </c>
      <c r="F211" s="9">
        <f t="shared" si="79"/>
        <v>13164</v>
      </c>
      <c r="G211" s="9">
        <v>1679</v>
      </c>
      <c r="H211" s="9">
        <v>35180</v>
      </c>
      <c r="I211" s="9">
        <f t="shared" si="72"/>
        <v>1.4509267699787299E-2</v>
      </c>
      <c r="J211" s="9">
        <f t="shared" si="63"/>
        <v>9.6475235490732295E-3</v>
      </c>
      <c r="K211" s="9">
        <f t="shared" si="64"/>
        <v>7.5964752354907325E-4</v>
      </c>
      <c r="L211" s="9">
        <f t="shared" si="78"/>
        <v>1.394160583941606</v>
      </c>
      <c r="M211" s="9">
        <f t="shared" si="59"/>
        <v>3.356456030226096</v>
      </c>
      <c r="N211" s="9">
        <f t="shared" si="60"/>
        <v>70.327649281330579</v>
      </c>
      <c r="O211" s="16">
        <f t="shared" si="65"/>
        <v>26.315894688443315</v>
      </c>
      <c r="P211" s="9">
        <f t="shared" si="66"/>
        <v>1750812</v>
      </c>
      <c r="Q211" s="9">
        <f t="shared" si="67"/>
        <v>173290896</v>
      </c>
      <c r="R211" s="9">
        <f t="shared" si="68"/>
        <v>92148</v>
      </c>
      <c r="S211" s="9">
        <f t="shared" si="69"/>
        <v>2593308</v>
      </c>
      <c r="T211" s="9">
        <f t="shared" si="75"/>
        <v>57</v>
      </c>
      <c r="U211" s="9">
        <f t="shared" si="62"/>
        <v>750348</v>
      </c>
      <c r="V211" s="9">
        <f t="shared" si="73"/>
        <v>44169558</v>
      </c>
      <c r="W211" s="9">
        <f t="shared" si="74"/>
        <v>1950949853915364</v>
      </c>
      <c r="X211" s="9">
        <f t="shared" si="70"/>
        <v>114545268117864</v>
      </c>
      <c r="Y211" s="9">
        <f t="shared" si="71"/>
        <v>3.3808184823606255E+23</v>
      </c>
    </row>
    <row r="212" spans="1:25" ht="15.75" thickBot="1">
      <c r="A212" s="8">
        <v>44096</v>
      </c>
      <c r="B212" s="9">
        <v>50214</v>
      </c>
      <c r="C212" s="9">
        <f t="shared" si="80"/>
        <v>191</v>
      </c>
      <c r="D212" s="9">
        <v>10</v>
      </c>
      <c r="E212" s="9">
        <f t="shared" si="77"/>
        <v>127</v>
      </c>
      <c r="F212" s="9">
        <f t="shared" si="79"/>
        <v>13218</v>
      </c>
      <c r="G212" s="9">
        <v>1689</v>
      </c>
      <c r="H212" s="9">
        <v>35307</v>
      </c>
      <c r="I212" s="9">
        <f t="shared" si="72"/>
        <v>1.407172038129823E-2</v>
      </c>
      <c r="J212" s="9">
        <f t="shared" si="63"/>
        <v>9.1541836889090632E-3</v>
      </c>
      <c r="K212" s="9">
        <f t="shared" si="64"/>
        <v>6.8088969586926917E-4</v>
      </c>
      <c r="L212" s="9">
        <f t="shared" si="78"/>
        <v>1.4307692307692308</v>
      </c>
      <c r="M212" s="9">
        <f t="shared" si="59"/>
        <v>3.3636037758394068</v>
      </c>
      <c r="N212" s="9">
        <f t="shared" si="60"/>
        <v>70.31306010276019</v>
      </c>
      <c r="O212" s="16">
        <f t="shared" si="65"/>
        <v>26.323336121400402</v>
      </c>
      <c r="P212" s="9">
        <f t="shared" si="66"/>
        <v>1678686</v>
      </c>
      <c r="Q212" s="9">
        <f t="shared" si="67"/>
        <v>174715524</v>
      </c>
      <c r="R212" s="9">
        <f t="shared" si="68"/>
        <v>132180</v>
      </c>
      <c r="S212" s="9">
        <f t="shared" si="69"/>
        <v>2524638</v>
      </c>
      <c r="T212" s="9">
        <f t="shared" si="75"/>
        <v>54</v>
      </c>
      <c r="U212" s="9">
        <f t="shared" si="62"/>
        <v>713772</v>
      </c>
      <c r="V212" s="9">
        <f t="shared" si="73"/>
        <v>44169361</v>
      </c>
      <c r="W212" s="9">
        <f t="shared" si="74"/>
        <v>1950932451148321</v>
      </c>
      <c r="X212" s="9">
        <f t="shared" si="70"/>
        <v>111511647216318</v>
      </c>
      <c r="Y212" s="9">
        <f t="shared" si="71"/>
        <v>3.4085818549098333E+23</v>
      </c>
    </row>
    <row r="213" spans="1:25" ht="15.75" thickBot="1">
      <c r="A213" s="8">
        <v>44097</v>
      </c>
      <c r="B213" s="9">
        <v>50400</v>
      </c>
      <c r="C213" s="9">
        <f t="shared" si="80"/>
        <v>186</v>
      </c>
      <c r="D213" s="9">
        <v>9</v>
      </c>
      <c r="E213" s="9">
        <f t="shared" si="77"/>
        <v>121</v>
      </c>
      <c r="F213" s="9">
        <f t="shared" si="79"/>
        <v>13274</v>
      </c>
      <c r="G213" s="9">
        <v>1698</v>
      </c>
      <c r="H213" s="9">
        <v>35428</v>
      </c>
      <c r="I213" s="9">
        <f t="shared" si="72"/>
        <v>1.34850082868766E-2</v>
      </c>
      <c r="J213" s="9">
        <f t="shared" si="63"/>
        <v>8.7388880518306459E-3</v>
      </c>
      <c r="K213" s="9">
        <f t="shared" si="64"/>
        <v>3.7667620913063132E-4</v>
      </c>
      <c r="L213" s="9">
        <f t="shared" si="78"/>
        <v>1.4793388429752068</v>
      </c>
      <c r="M213" s="9">
        <f t="shared" si="59"/>
        <v>3.3690476190476186</v>
      </c>
      <c r="N213" s="9">
        <f t="shared" si="60"/>
        <v>70.293650793650798</v>
      </c>
      <c r="O213" s="16">
        <f t="shared" si="65"/>
        <v>26.337301587301589</v>
      </c>
      <c r="P213" s="9">
        <f t="shared" si="66"/>
        <v>1606154</v>
      </c>
      <c r="Q213" s="9">
        <f t="shared" si="67"/>
        <v>176199076</v>
      </c>
      <c r="R213" s="9">
        <f t="shared" si="68"/>
        <v>119466</v>
      </c>
      <c r="S213" s="9">
        <f t="shared" si="69"/>
        <v>2468964</v>
      </c>
      <c r="T213" s="9">
        <f t="shared" si="75"/>
        <v>56</v>
      </c>
      <c r="U213" s="9">
        <f t="shared" si="62"/>
        <v>743344</v>
      </c>
      <c r="V213" s="9">
        <f t="shared" si="73"/>
        <v>44169170</v>
      </c>
      <c r="W213" s="9">
        <f t="shared" si="74"/>
        <v>1950915578488900</v>
      </c>
      <c r="X213" s="9">
        <f t="shared" si="70"/>
        <v>109052090639880</v>
      </c>
      <c r="Y213" s="9">
        <f t="shared" si="71"/>
        <v>3.4374952228374969E+23</v>
      </c>
    </row>
    <row r="214" spans="1:25" ht="15.75" thickBot="1">
      <c r="A214" s="8">
        <v>44098</v>
      </c>
      <c r="B214" s="9">
        <v>50579</v>
      </c>
      <c r="C214" s="9">
        <f t="shared" si="80"/>
        <v>179</v>
      </c>
      <c r="D214" s="9">
        <v>5</v>
      </c>
      <c r="E214" s="9">
        <f t="shared" si="77"/>
        <v>116</v>
      </c>
      <c r="F214" s="9">
        <f t="shared" si="79"/>
        <v>13332</v>
      </c>
      <c r="G214" s="9">
        <v>1703</v>
      </c>
      <c r="H214" s="9">
        <v>35544</v>
      </c>
      <c r="I214" s="9">
        <f t="shared" si="72"/>
        <v>1.3126312631263126E-2</v>
      </c>
      <c r="J214" s="9">
        <f t="shared" si="63"/>
        <v>8.2508250825082501E-3</v>
      </c>
      <c r="K214" s="9">
        <f t="shared" si="64"/>
        <v>3.0003000300030005E-4</v>
      </c>
      <c r="L214" s="9">
        <f t="shared" si="78"/>
        <v>1.5350877192982459</v>
      </c>
      <c r="M214" s="9">
        <f t="shared" si="59"/>
        <v>3.3670100239229721</v>
      </c>
      <c r="N214" s="9">
        <f t="shared" si="60"/>
        <v>70.274224480515628</v>
      </c>
      <c r="O214" s="16">
        <f t="shared" si="65"/>
        <v>26.3587654955614</v>
      </c>
      <c r="P214" s="9">
        <f t="shared" si="66"/>
        <v>1546512</v>
      </c>
      <c r="Q214" s="9">
        <f t="shared" si="67"/>
        <v>177742224</v>
      </c>
      <c r="R214" s="9">
        <f t="shared" si="68"/>
        <v>66660</v>
      </c>
      <c r="S214" s="9">
        <f t="shared" si="69"/>
        <v>2386428</v>
      </c>
      <c r="T214" s="9">
        <f t="shared" si="75"/>
        <v>58</v>
      </c>
      <c r="U214" s="9">
        <f t="shared" si="62"/>
        <v>773256</v>
      </c>
      <c r="V214" s="9">
        <f t="shared" si="73"/>
        <v>44168984</v>
      </c>
      <c r="W214" s="9">
        <f t="shared" si="74"/>
        <v>1950899147592256</v>
      </c>
      <c r="X214" s="9">
        <f t="shared" si="70"/>
        <v>105406100149152</v>
      </c>
      <c r="Y214" s="9">
        <f t="shared" si="71"/>
        <v>3.4675715329275186E+23</v>
      </c>
    </row>
    <row r="215" spans="1:25" ht="15.75" thickBot="1">
      <c r="A215" s="8">
        <v>44099</v>
      </c>
      <c r="B215" s="9">
        <v>50754</v>
      </c>
      <c r="C215" s="9">
        <f t="shared" si="80"/>
        <v>175</v>
      </c>
      <c r="D215" s="9">
        <v>4</v>
      </c>
      <c r="E215" s="9">
        <f t="shared" si="77"/>
        <v>110</v>
      </c>
      <c r="F215" s="9">
        <f t="shared" si="79"/>
        <v>13393</v>
      </c>
      <c r="G215" s="9">
        <v>1707</v>
      </c>
      <c r="H215" s="9">
        <v>35654</v>
      </c>
      <c r="I215" s="9">
        <f t="shared" si="72"/>
        <v>1.1946539236914806E-2</v>
      </c>
      <c r="J215" s="9">
        <f t="shared" si="63"/>
        <v>7.6159187635331891E-3</v>
      </c>
      <c r="K215" s="9">
        <f t="shared" si="64"/>
        <v>2.9866348092287017E-4</v>
      </c>
      <c r="L215" s="9">
        <f t="shared" si="78"/>
        <v>1.5094339622641508</v>
      </c>
      <c r="M215" s="9">
        <f t="shared" si="59"/>
        <v>3.363281711786263</v>
      </c>
      <c r="N215" s="9">
        <f t="shared" si="60"/>
        <v>70.248650352681565</v>
      </c>
      <c r="O215" s="16">
        <f t="shared" si="65"/>
        <v>26.388067935532174</v>
      </c>
      <c r="P215" s="9">
        <f t="shared" si="66"/>
        <v>1473230</v>
      </c>
      <c r="Q215" s="9">
        <f t="shared" si="67"/>
        <v>179372449</v>
      </c>
      <c r="R215" s="9">
        <f t="shared" si="68"/>
        <v>53572</v>
      </c>
      <c r="S215" s="9">
        <f t="shared" si="69"/>
        <v>2343775</v>
      </c>
      <c r="T215" s="9">
        <f t="shared" si="75"/>
        <v>61</v>
      </c>
      <c r="U215" s="9">
        <f t="shared" si="62"/>
        <v>816973</v>
      </c>
      <c r="V215" s="9">
        <f t="shared" si="73"/>
        <v>44168805</v>
      </c>
      <c r="W215" s="9">
        <f t="shared" si="74"/>
        <v>1950883335128025</v>
      </c>
      <c r="X215" s="9">
        <f t="shared" si="70"/>
        <v>103521740938875</v>
      </c>
      <c r="Y215" s="9">
        <f t="shared" si="71"/>
        <v>3.4993472153520155E+23</v>
      </c>
    </row>
    <row r="216" spans="1:25" ht="15.75" thickBot="1">
      <c r="A216" s="8">
        <v>44100</v>
      </c>
      <c r="B216" s="9">
        <v>50914</v>
      </c>
      <c r="C216" s="9">
        <f t="shared" si="80"/>
        <v>160</v>
      </c>
      <c r="D216" s="9">
        <v>4</v>
      </c>
      <c r="E216" s="9">
        <f t="shared" si="77"/>
        <v>102</v>
      </c>
      <c r="F216" s="9">
        <f t="shared" si="79"/>
        <v>13447</v>
      </c>
      <c r="G216" s="9">
        <v>1711</v>
      </c>
      <c r="H216" s="9">
        <v>35756</v>
      </c>
      <c r="I216" s="9">
        <f t="shared" si="72"/>
        <v>1.1378002528445006E-2</v>
      </c>
      <c r="J216" s="9">
        <f t="shared" si="63"/>
        <v>7.7340670781586972E-3</v>
      </c>
      <c r="K216" s="9">
        <f t="shared" si="64"/>
        <v>2.2309808879303935E-4</v>
      </c>
      <c r="L216" s="9">
        <f t="shared" si="78"/>
        <v>1.4299065420560748</v>
      </c>
      <c r="M216" s="9">
        <f t="shared" si="59"/>
        <v>3.3605688022940643</v>
      </c>
      <c r="N216" s="9">
        <f t="shared" si="60"/>
        <v>70.228227992300745</v>
      </c>
      <c r="O216" s="16">
        <f t="shared" si="65"/>
        <v>26.411203205405194</v>
      </c>
      <c r="P216" s="9">
        <f t="shared" si="66"/>
        <v>1371594</v>
      </c>
      <c r="Q216" s="9">
        <f t="shared" si="67"/>
        <v>180821809</v>
      </c>
      <c r="R216" s="9">
        <f t="shared" si="68"/>
        <v>53788</v>
      </c>
      <c r="S216" s="9">
        <f t="shared" si="69"/>
        <v>2151520</v>
      </c>
      <c r="T216" s="9">
        <f t="shared" si="75"/>
        <v>54</v>
      </c>
      <c r="U216" s="9">
        <f t="shared" si="62"/>
        <v>726138</v>
      </c>
      <c r="V216" s="9">
        <f t="shared" si="73"/>
        <v>44168630</v>
      </c>
      <c r="W216" s="9">
        <f t="shared" si="74"/>
        <v>1950867876076900</v>
      </c>
      <c r="X216" s="9">
        <f t="shared" si="70"/>
        <v>95029690817600</v>
      </c>
      <c r="Y216" s="9">
        <f t="shared" si="71"/>
        <v>3.5275945847221285E+23</v>
      </c>
    </row>
    <row r="217" spans="1:25" ht="15.75" thickBot="1">
      <c r="A217" s="8">
        <v>44101</v>
      </c>
      <c r="B217" s="9">
        <v>51067</v>
      </c>
      <c r="C217" s="9">
        <f t="shared" si="80"/>
        <v>153</v>
      </c>
      <c r="D217" s="9">
        <v>3</v>
      </c>
      <c r="E217" s="9">
        <f t="shared" si="77"/>
        <v>104</v>
      </c>
      <c r="F217" s="9">
        <f t="shared" si="79"/>
        <v>13493</v>
      </c>
      <c r="G217" s="9">
        <v>1714</v>
      </c>
      <c r="H217" s="9">
        <v>35860</v>
      </c>
      <c r="I217" s="9">
        <f t="shared" si="72"/>
        <v>1.0820425405765952E-2</v>
      </c>
      <c r="J217" s="9">
        <f t="shared" si="63"/>
        <v>7.5594752834803229E-3</v>
      </c>
      <c r="K217" s="9">
        <f t="shared" si="64"/>
        <v>3.7056251389609425E-4</v>
      </c>
      <c r="L217" s="9">
        <f t="shared" si="78"/>
        <v>1.3644859813084111</v>
      </c>
      <c r="M217" s="9">
        <f t="shared" si="59"/>
        <v>3.3563749583880003</v>
      </c>
      <c r="N217" s="9">
        <f t="shared" si="60"/>
        <v>70.221473750171342</v>
      </c>
      <c r="O217" s="16">
        <f t="shared" si="65"/>
        <v>26.422151291440656</v>
      </c>
      <c r="P217" s="9">
        <f t="shared" si="66"/>
        <v>1403272</v>
      </c>
      <c r="Q217" s="9">
        <f t="shared" si="67"/>
        <v>182061049</v>
      </c>
      <c r="R217" s="9">
        <f t="shared" si="68"/>
        <v>40479</v>
      </c>
      <c r="S217" s="9">
        <f t="shared" si="69"/>
        <v>2064429</v>
      </c>
      <c r="T217" s="9">
        <f t="shared" si="75"/>
        <v>46</v>
      </c>
      <c r="U217" s="9">
        <f t="shared" si="62"/>
        <v>620678</v>
      </c>
      <c r="V217" s="9">
        <f t="shared" si="73"/>
        <v>44168470</v>
      </c>
      <c r="W217" s="9">
        <f t="shared" si="74"/>
        <v>1950853742140900</v>
      </c>
      <c r="X217" s="9">
        <f t="shared" si="70"/>
        <v>91182670353630</v>
      </c>
      <c r="Y217" s="9">
        <f t="shared" si="71"/>
        <v>3.5517447873974778E+23</v>
      </c>
    </row>
    <row r="218" spans="1:25" ht="15.75" thickBot="1">
      <c r="A218" s="8">
        <v>44102</v>
      </c>
      <c r="B218" s="9">
        <v>51213</v>
      </c>
      <c r="C218" s="9">
        <f t="shared" si="80"/>
        <v>146</v>
      </c>
      <c r="D218" s="9">
        <v>5</v>
      </c>
      <c r="E218" s="9">
        <f t="shared" si="77"/>
        <v>102</v>
      </c>
      <c r="F218" s="9">
        <f t="shared" si="79"/>
        <v>13532</v>
      </c>
      <c r="G218" s="9">
        <v>1719</v>
      </c>
      <c r="H218" s="9">
        <v>35962</v>
      </c>
      <c r="I218" s="9">
        <f t="shared" si="72"/>
        <v>1.1454330475908957E-2</v>
      </c>
      <c r="J218" s="9">
        <f t="shared" si="63"/>
        <v>7.4637895359148682E-3</v>
      </c>
      <c r="K218" s="9">
        <f t="shared" si="64"/>
        <v>5.1729234407330775E-4</v>
      </c>
      <c r="L218" s="9">
        <f t="shared" si="78"/>
        <v>1.4351851851851853</v>
      </c>
      <c r="M218" s="9">
        <f t="shared" si="59"/>
        <v>3.3565696209946689</v>
      </c>
      <c r="N218" s="9">
        <f t="shared" si="60"/>
        <v>70.220451838400407</v>
      </c>
      <c r="O218" s="16">
        <f t="shared" si="65"/>
        <v>26.422978540604923</v>
      </c>
      <c r="P218" s="9">
        <f t="shared" si="66"/>
        <v>1380264</v>
      </c>
      <c r="Q218" s="9">
        <f t="shared" si="67"/>
        <v>183115024</v>
      </c>
      <c r="R218" s="9">
        <f t="shared" si="68"/>
        <v>67660</v>
      </c>
      <c r="S218" s="9">
        <f t="shared" si="69"/>
        <v>1975672</v>
      </c>
      <c r="T218" s="9">
        <f t="shared" si="75"/>
        <v>39</v>
      </c>
      <c r="U218" s="9">
        <f t="shared" si="62"/>
        <v>527748</v>
      </c>
      <c r="V218" s="9">
        <f t="shared" si="73"/>
        <v>44168317</v>
      </c>
      <c r="W218" s="9">
        <f t="shared" si="74"/>
        <v>1950840226612489</v>
      </c>
      <c r="X218" s="9">
        <f t="shared" si="70"/>
        <v>87262107184024</v>
      </c>
      <c r="Y218" s="9">
        <f t="shared" si="71"/>
        <v>3.5722815491631138E+23</v>
      </c>
    </row>
    <row r="219" spans="1:25" ht="15.75" thickBot="1">
      <c r="A219" s="8">
        <v>44103</v>
      </c>
      <c r="B219" s="9">
        <v>51368</v>
      </c>
      <c r="C219" s="9">
        <f t="shared" si="80"/>
        <v>155</v>
      </c>
      <c r="D219" s="9">
        <v>7</v>
      </c>
      <c r="E219" s="9">
        <f t="shared" si="77"/>
        <v>101</v>
      </c>
      <c r="F219" s="9">
        <f t="shared" si="79"/>
        <v>13579</v>
      </c>
      <c r="G219" s="9">
        <v>1726</v>
      </c>
      <c r="H219" s="9">
        <v>36063</v>
      </c>
      <c r="I219" s="9">
        <f t="shared" si="72"/>
        <v>1.1930186317107298E-2</v>
      </c>
      <c r="J219" s="9">
        <f t="shared" si="63"/>
        <v>8.1743869209809257E-3</v>
      </c>
      <c r="K219" s="9">
        <f t="shared" si="64"/>
        <v>7.3643125414242581E-4</v>
      </c>
      <c r="L219" s="9">
        <f t="shared" si="78"/>
        <v>1.3388429752066118</v>
      </c>
      <c r="M219" s="9">
        <f t="shared" si="59"/>
        <v>3.3600685251518456</v>
      </c>
      <c r="N219" s="9">
        <f t="shared" si="60"/>
        <v>70.205186108082856</v>
      </c>
      <c r="O219" s="16">
        <f t="shared" si="65"/>
        <v>26.434745366765299</v>
      </c>
      <c r="P219" s="9">
        <f t="shared" si="66"/>
        <v>1371479</v>
      </c>
      <c r="Q219" s="9">
        <f t="shared" si="67"/>
        <v>184389241</v>
      </c>
      <c r="R219" s="9">
        <f t="shared" si="68"/>
        <v>95053</v>
      </c>
      <c r="S219" s="9">
        <f t="shared" si="69"/>
        <v>2104745</v>
      </c>
      <c r="T219" s="9">
        <f t="shared" si="75"/>
        <v>47</v>
      </c>
      <c r="U219" s="9">
        <f t="shared" si="62"/>
        <v>638213</v>
      </c>
      <c r="V219" s="9">
        <f t="shared" si="73"/>
        <v>44168171</v>
      </c>
      <c r="W219" s="9">
        <f t="shared" si="74"/>
        <v>1950827329485241</v>
      </c>
      <c r="X219" s="9">
        <f t="shared" si="70"/>
        <v>92962737071395</v>
      </c>
      <c r="Y219" s="9">
        <f t="shared" si="71"/>
        <v>3.5971157060584052E+23</v>
      </c>
    </row>
    <row r="220" spans="1:25" ht="15.75" thickBot="1">
      <c r="A220" s="8">
        <v>44104</v>
      </c>
      <c r="B220" s="9">
        <v>51530</v>
      </c>
      <c r="C220" s="9">
        <f t="shared" si="80"/>
        <v>162</v>
      </c>
      <c r="D220" s="9">
        <v>10</v>
      </c>
      <c r="E220" s="9">
        <f t="shared" si="77"/>
        <v>111</v>
      </c>
      <c r="F220" s="9">
        <f t="shared" si="79"/>
        <v>13620</v>
      </c>
      <c r="G220" s="9">
        <v>1736</v>
      </c>
      <c r="H220" s="9">
        <v>36174</v>
      </c>
      <c r="I220" s="9">
        <f t="shared" si="72"/>
        <v>1.1747430249632892E-2</v>
      </c>
      <c r="J220" s="9">
        <f t="shared" si="63"/>
        <v>7.9295154185022032E-3</v>
      </c>
      <c r="K220" s="9">
        <f t="shared" si="64"/>
        <v>3.6710719530102788E-4</v>
      </c>
      <c r="L220" s="9">
        <f t="shared" si="78"/>
        <v>1.415929203539823</v>
      </c>
      <c r="M220" s="9">
        <f t="shared" si="59"/>
        <v>3.368911313797788</v>
      </c>
      <c r="N220" s="9">
        <f t="shared" si="60"/>
        <v>70.199883562973014</v>
      </c>
      <c r="O220" s="16">
        <f t="shared" si="65"/>
        <v>26.431205123229184</v>
      </c>
      <c r="P220" s="9">
        <f t="shared" si="66"/>
        <v>1511820</v>
      </c>
      <c r="Q220" s="9">
        <f t="shared" si="67"/>
        <v>185504400</v>
      </c>
      <c r="R220" s="9">
        <f t="shared" si="68"/>
        <v>136200</v>
      </c>
      <c r="S220" s="9">
        <f t="shared" si="69"/>
        <v>2206440</v>
      </c>
      <c r="T220" s="9">
        <f t="shared" si="75"/>
        <v>41</v>
      </c>
      <c r="U220" s="9">
        <f t="shared" si="62"/>
        <v>558420</v>
      </c>
      <c r="V220" s="9">
        <f t="shared" si="73"/>
        <v>44168016</v>
      </c>
      <c r="W220" s="9">
        <f t="shared" si="74"/>
        <v>1950813637376256</v>
      </c>
      <c r="X220" s="9">
        <f t="shared" si="70"/>
        <v>97454077223040</v>
      </c>
      <c r="Y220" s="9">
        <f t="shared" si="71"/>
        <v>3.6188451331329997E+23</v>
      </c>
    </row>
    <row r="221" spans="1:25" ht="15.75" thickBot="1">
      <c r="A221" s="8">
        <v>44105</v>
      </c>
      <c r="B221" s="9">
        <v>51690</v>
      </c>
      <c r="C221" s="9">
        <f t="shared" si="80"/>
        <v>160</v>
      </c>
      <c r="D221" s="9">
        <v>5</v>
      </c>
      <c r="E221" s="9">
        <f t="shared" si="77"/>
        <v>108</v>
      </c>
      <c r="F221" s="9">
        <f t="shared" si="79"/>
        <v>13667</v>
      </c>
      <c r="G221" s="9">
        <v>1741</v>
      </c>
      <c r="H221" s="9">
        <v>36282</v>
      </c>
      <c r="I221" s="9">
        <f t="shared" si="72"/>
        <v>1.1487524694519646E-2</v>
      </c>
      <c r="J221" s="9">
        <f t="shared" si="63"/>
        <v>7.5364015511816783E-3</v>
      </c>
      <c r="K221" s="9">
        <f t="shared" si="64"/>
        <v>5.8535157679081001E-4</v>
      </c>
      <c r="L221" s="9">
        <f t="shared" si="78"/>
        <v>1.4144144144144142</v>
      </c>
      <c r="M221" s="9">
        <f t="shared" si="59"/>
        <v>3.3681563165022252</v>
      </c>
      <c r="N221" s="9">
        <f t="shared" si="60"/>
        <v>70.19152640742891</v>
      </c>
      <c r="O221" s="16">
        <f t="shared" si="65"/>
        <v>26.440317276068871</v>
      </c>
      <c r="P221" s="9">
        <f t="shared" si="66"/>
        <v>1476036</v>
      </c>
      <c r="Q221" s="9">
        <f t="shared" si="67"/>
        <v>186786889</v>
      </c>
      <c r="R221" s="9">
        <f t="shared" si="68"/>
        <v>68335</v>
      </c>
      <c r="S221" s="9">
        <f t="shared" si="69"/>
        <v>2186720</v>
      </c>
      <c r="T221" s="9">
        <f t="shared" si="75"/>
        <v>47</v>
      </c>
      <c r="U221" s="9">
        <f t="shared" si="62"/>
        <v>642349</v>
      </c>
      <c r="V221" s="9">
        <f t="shared" si="73"/>
        <v>44167854</v>
      </c>
      <c r="W221" s="9">
        <f t="shared" si="74"/>
        <v>1950799326965316</v>
      </c>
      <c r="X221" s="9">
        <f t="shared" si="70"/>
        <v>96582729698880</v>
      </c>
      <c r="Y221" s="9">
        <f t="shared" si="71"/>
        <v>3.643837373471452E+23</v>
      </c>
    </row>
    <row r="222" spans="1:25" ht="15.75" thickBot="1">
      <c r="A222" s="8">
        <v>44106</v>
      </c>
      <c r="B222" s="9">
        <v>51847</v>
      </c>
      <c r="C222" s="9">
        <f t="shared" si="80"/>
        <v>157</v>
      </c>
      <c r="D222" s="9">
        <v>8</v>
      </c>
      <c r="E222" s="9">
        <f t="shared" si="77"/>
        <v>103</v>
      </c>
      <c r="F222" s="9">
        <f t="shared" si="79"/>
        <v>13713</v>
      </c>
      <c r="G222" s="9">
        <v>1749</v>
      </c>
      <c r="H222" s="9">
        <v>36385</v>
      </c>
      <c r="I222" s="9">
        <f t="shared" si="72"/>
        <v>1.0792678480274192E-2</v>
      </c>
      <c r="J222" s="9">
        <f t="shared" si="63"/>
        <v>7.0735798147743018E-3</v>
      </c>
      <c r="K222" s="9">
        <f t="shared" si="64"/>
        <v>5.1046452271567128E-4</v>
      </c>
      <c r="L222" s="9">
        <f t="shared" si="78"/>
        <v>1.4230769230769229</v>
      </c>
      <c r="M222" s="9">
        <f t="shared" si="59"/>
        <v>3.3733870812197426</v>
      </c>
      <c r="N222" s="9">
        <f t="shared" si="60"/>
        <v>70.177638050417585</v>
      </c>
      <c r="O222" s="16">
        <f t="shared" si="65"/>
        <v>26.448974868362683</v>
      </c>
      <c r="P222" s="9">
        <f t="shared" si="66"/>
        <v>1412439</v>
      </c>
      <c r="Q222" s="9">
        <f t="shared" si="67"/>
        <v>188046369</v>
      </c>
      <c r="R222" s="9">
        <f t="shared" si="68"/>
        <v>109704</v>
      </c>
      <c r="S222" s="9">
        <f t="shared" si="69"/>
        <v>2152941</v>
      </c>
      <c r="T222" s="9">
        <f t="shared" si="75"/>
        <v>46</v>
      </c>
      <c r="U222" s="9">
        <f t="shared" si="62"/>
        <v>630798</v>
      </c>
      <c r="V222" s="9">
        <f t="shared" si="73"/>
        <v>44167694</v>
      </c>
      <c r="W222" s="9">
        <f t="shared" si="74"/>
        <v>1950785193277636</v>
      </c>
      <c r="X222" s="9">
        <f t="shared" si="70"/>
        <v>95090439288054</v>
      </c>
      <c r="Y222" s="9">
        <f t="shared" si="71"/>
        <v>3.6683807229482263E+23</v>
      </c>
    </row>
    <row r="223" spans="1:25" ht="15.75" thickBot="1">
      <c r="A223" s="8">
        <v>44107</v>
      </c>
      <c r="B223" s="9">
        <v>51995</v>
      </c>
      <c r="C223" s="9">
        <f t="shared" si="80"/>
        <v>148</v>
      </c>
      <c r="D223" s="9">
        <v>7</v>
      </c>
      <c r="E223" s="9">
        <f t="shared" si="77"/>
        <v>97</v>
      </c>
      <c r="F223" s="9">
        <f t="shared" si="79"/>
        <v>13757</v>
      </c>
      <c r="G223" s="9">
        <v>1756</v>
      </c>
      <c r="H223" s="9">
        <v>36482</v>
      </c>
      <c r="I223" s="9">
        <f t="shared" si="72"/>
        <v>1.0249327615032347E-2</v>
      </c>
      <c r="J223" s="9">
        <f t="shared" si="63"/>
        <v>6.9782656102347898E-3</v>
      </c>
      <c r="K223" s="9">
        <f t="shared" si="64"/>
        <v>2.9076106709311622E-4</v>
      </c>
      <c r="L223" s="9">
        <f t="shared" si="78"/>
        <v>1.41</v>
      </c>
      <c r="M223" s="9">
        <f t="shared" si="59"/>
        <v>3.3772478122896432</v>
      </c>
      <c r="N223" s="9">
        <f t="shared" si="60"/>
        <v>70.164438888354653</v>
      </c>
      <c r="O223" s="16">
        <f t="shared" si="65"/>
        <v>26.458313299355709</v>
      </c>
      <c r="P223" s="9">
        <f t="shared" si="66"/>
        <v>1334429</v>
      </c>
      <c r="Q223" s="9">
        <f t="shared" si="67"/>
        <v>189255049</v>
      </c>
      <c r="R223" s="9">
        <f t="shared" si="68"/>
        <v>96299</v>
      </c>
      <c r="S223" s="9">
        <f t="shared" si="69"/>
        <v>2036036</v>
      </c>
      <c r="T223" s="9">
        <f t="shared" si="75"/>
        <v>44</v>
      </c>
      <c r="U223" s="9">
        <f t="shared" si="62"/>
        <v>605308</v>
      </c>
      <c r="V223" s="9">
        <f t="shared" si="73"/>
        <v>44167537</v>
      </c>
      <c r="W223" s="9">
        <f t="shared" si="74"/>
        <v>1950771324646369</v>
      </c>
      <c r="X223" s="9">
        <f t="shared" si="70"/>
        <v>89926695363332</v>
      </c>
      <c r="Y223" s="9">
        <f t="shared" si="71"/>
        <v>3.6919332263374349E+23</v>
      </c>
    </row>
    <row r="224" spans="1:25" ht="15.75" thickBot="1">
      <c r="A224" s="8">
        <v>44108</v>
      </c>
      <c r="B224" s="9">
        <v>52136</v>
      </c>
      <c r="C224" s="9">
        <f t="shared" si="80"/>
        <v>141</v>
      </c>
      <c r="D224" s="9">
        <v>4</v>
      </c>
      <c r="E224" s="9">
        <f t="shared" si="77"/>
        <v>96</v>
      </c>
      <c r="F224" s="9">
        <f t="shared" si="79"/>
        <v>13798</v>
      </c>
      <c r="G224" s="9">
        <v>1760</v>
      </c>
      <c r="H224" s="9">
        <v>36578</v>
      </c>
      <c r="I224" s="9">
        <f t="shared" si="72"/>
        <v>9.7115523988983918E-3</v>
      </c>
      <c r="J224" s="9">
        <f t="shared" si="63"/>
        <v>6.8125815335555876E-3</v>
      </c>
      <c r="K224" s="9">
        <f t="shared" si="64"/>
        <v>5.7979417306856069E-4</v>
      </c>
      <c r="L224" s="9">
        <f t="shared" si="78"/>
        <v>1.3137254901960784</v>
      </c>
      <c r="M224" s="9">
        <f t="shared" si="59"/>
        <v>3.3757864047874788</v>
      </c>
      <c r="N224" s="9">
        <f t="shared" si="60"/>
        <v>70.158815405861603</v>
      </c>
      <c r="O224" s="16">
        <f t="shared" si="65"/>
        <v>26.465398189350932</v>
      </c>
      <c r="P224" s="9">
        <f t="shared" si="66"/>
        <v>1324608</v>
      </c>
      <c r="Q224" s="9">
        <f t="shared" si="67"/>
        <v>190384804</v>
      </c>
      <c r="R224" s="9">
        <f t="shared" si="68"/>
        <v>55192</v>
      </c>
      <c r="S224" s="9">
        <f t="shared" si="69"/>
        <v>1945518</v>
      </c>
      <c r="T224" s="9">
        <f t="shared" si="75"/>
        <v>41</v>
      </c>
      <c r="U224" s="9">
        <f t="shared" si="62"/>
        <v>565718</v>
      </c>
      <c r="V224" s="9">
        <f t="shared" si="73"/>
        <v>44167389</v>
      </c>
      <c r="W224" s="9">
        <f t="shared" si="74"/>
        <v>1950758251077321</v>
      </c>
      <c r="X224" s="9">
        <f t="shared" si="70"/>
        <v>85928450312502</v>
      </c>
      <c r="Y224" s="9">
        <f t="shared" si="71"/>
        <v>3.7139472728273854E+23</v>
      </c>
    </row>
    <row r="225" spans="1:25" ht="15.75" thickBot="1">
      <c r="A225" s="8">
        <v>44109</v>
      </c>
      <c r="B225" s="9">
        <v>52270</v>
      </c>
      <c r="C225" s="9">
        <f t="shared" si="80"/>
        <v>134</v>
      </c>
      <c r="D225" s="9">
        <v>8</v>
      </c>
      <c r="E225" s="9">
        <f t="shared" si="77"/>
        <v>94</v>
      </c>
      <c r="F225" s="9">
        <f t="shared" si="79"/>
        <v>13830</v>
      </c>
      <c r="G225" s="9">
        <v>1768</v>
      </c>
      <c r="H225" s="9">
        <v>36672</v>
      </c>
      <c r="I225" s="9">
        <f t="shared" si="72"/>
        <v>9.3275488069414318E-3</v>
      </c>
      <c r="J225" s="9">
        <f t="shared" si="63"/>
        <v>6.5798987707881415E-3</v>
      </c>
      <c r="K225" s="9">
        <f t="shared" si="64"/>
        <v>0</v>
      </c>
      <c r="L225" s="9">
        <f t="shared" si="78"/>
        <v>1.4175824175824177</v>
      </c>
      <c r="M225" s="9">
        <f t="shared" si="59"/>
        <v>3.3824373445571072</v>
      </c>
      <c r="N225" s="9">
        <f t="shared" si="60"/>
        <v>70.15879089343791</v>
      </c>
      <c r="O225" s="16">
        <f t="shared" si="65"/>
        <v>26.458771762004972</v>
      </c>
      <c r="P225" s="9">
        <f t="shared" si="66"/>
        <v>1300020</v>
      </c>
      <c r="Q225" s="9">
        <f t="shared" si="67"/>
        <v>191268900</v>
      </c>
      <c r="R225" s="9">
        <f t="shared" si="68"/>
        <v>110640</v>
      </c>
      <c r="S225" s="9">
        <f t="shared" si="69"/>
        <v>1853220</v>
      </c>
      <c r="T225" s="9">
        <f t="shared" si="75"/>
        <v>32</v>
      </c>
      <c r="U225" s="9">
        <f t="shared" si="62"/>
        <v>442560</v>
      </c>
      <c r="V225" s="9">
        <f t="shared" si="73"/>
        <v>44167248</v>
      </c>
      <c r="W225" s="9">
        <f t="shared" si="74"/>
        <v>1950745795893504</v>
      </c>
      <c r="X225" s="9">
        <f t="shared" si="70"/>
        <v>81851627338560</v>
      </c>
      <c r="Y225" s="9">
        <f t="shared" si="71"/>
        <v>3.7311700256017505E+23</v>
      </c>
    </row>
    <row r="226" spans="1:25" ht="15.75" thickBot="1">
      <c r="A226" s="8">
        <v>44110</v>
      </c>
      <c r="B226" s="9">
        <v>52399</v>
      </c>
      <c r="C226" s="9">
        <f t="shared" si="80"/>
        <v>129</v>
      </c>
      <c r="D226" s="9">
        <v>0</v>
      </c>
      <c r="E226" s="9">
        <f t="shared" si="77"/>
        <v>91</v>
      </c>
      <c r="F226" s="9">
        <f t="shared" si="79"/>
        <v>13868</v>
      </c>
      <c r="G226" s="9">
        <v>1768</v>
      </c>
      <c r="H226" s="9">
        <v>36763</v>
      </c>
      <c r="I226" s="9">
        <f t="shared" si="72"/>
        <v>8.7251225843668883E-3</v>
      </c>
      <c r="J226" s="9">
        <f t="shared" si="63"/>
        <v>6.7781944043841941E-3</v>
      </c>
      <c r="K226" s="9">
        <f t="shared" si="64"/>
        <v>2.1632535333141045E-4</v>
      </c>
      <c r="L226" s="9">
        <f t="shared" si="78"/>
        <v>1.2474226804123711</v>
      </c>
      <c r="M226" s="9">
        <f t="shared" ref="M226:M289" si="81">100*(G226/B226)</f>
        <v>3.3741101929426134</v>
      </c>
      <c r="N226" s="9">
        <f t="shared" ref="N226:N289" si="82">100*(H226/B226)</f>
        <v>70.159735872822012</v>
      </c>
      <c r="O226" s="16">
        <f t="shared" si="65"/>
        <v>26.466153934235386</v>
      </c>
      <c r="P226" s="9">
        <f t="shared" si="66"/>
        <v>1261988</v>
      </c>
      <c r="Q226" s="9">
        <f t="shared" si="67"/>
        <v>192321424</v>
      </c>
      <c r="R226" s="9">
        <f t="shared" si="68"/>
        <v>0</v>
      </c>
      <c r="S226" s="9">
        <f t="shared" si="69"/>
        <v>1788972</v>
      </c>
      <c r="T226" s="9">
        <f t="shared" si="75"/>
        <v>38</v>
      </c>
      <c r="U226" s="9">
        <f t="shared" si="62"/>
        <v>526984</v>
      </c>
      <c r="V226" s="9">
        <f t="shared" si="73"/>
        <v>44167114</v>
      </c>
      <c r="W226" s="9">
        <f t="shared" si="74"/>
        <v>1950733959088996</v>
      </c>
      <c r="X226" s="9">
        <f t="shared" si="70"/>
        <v>79013730266808</v>
      </c>
      <c r="Y226" s="9">
        <f t="shared" si="71"/>
        <v>3.7516793285715345E+23</v>
      </c>
    </row>
    <row r="227" spans="1:25" ht="15.75" thickBot="1">
      <c r="A227" s="8">
        <v>44111</v>
      </c>
      <c r="B227" s="9">
        <v>52520</v>
      </c>
      <c r="C227" s="9">
        <f t="shared" si="80"/>
        <v>121</v>
      </c>
      <c r="D227" s="9">
        <v>3</v>
      </c>
      <c r="E227" s="9">
        <f t="shared" si="77"/>
        <v>94</v>
      </c>
      <c r="F227" s="9">
        <f t="shared" si="79"/>
        <v>13892</v>
      </c>
      <c r="G227" s="9">
        <v>1771</v>
      </c>
      <c r="H227" s="9">
        <v>36857</v>
      </c>
      <c r="I227" s="9">
        <f t="shared" si="72"/>
        <v>9.9337748344370865E-3</v>
      </c>
      <c r="J227" s="9">
        <f t="shared" si="63"/>
        <v>7.270371436798157E-3</v>
      </c>
      <c r="K227" s="9">
        <f t="shared" si="64"/>
        <v>8.6380650734235536E-4</v>
      </c>
      <c r="L227" s="9">
        <f t="shared" si="78"/>
        <v>1.2212389380530975</v>
      </c>
      <c r="M227" s="9">
        <f t="shared" si="81"/>
        <v>3.3720487433358719</v>
      </c>
      <c r="N227" s="9">
        <f t="shared" si="82"/>
        <v>70.177075399847681</v>
      </c>
      <c r="O227" s="16">
        <f t="shared" si="65"/>
        <v>26.450875856816452</v>
      </c>
      <c r="P227" s="9">
        <f t="shared" si="66"/>
        <v>1305848</v>
      </c>
      <c r="Q227" s="9">
        <f t="shared" si="67"/>
        <v>192987664</v>
      </c>
      <c r="R227" s="9">
        <f t="shared" si="68"/>
        <v>41676</v>
      </c>
      <c r="S227" s="9">
        <f t="shared" si="69"/>
        <v>1680932</v>
      </c>
      <c r="T227" s="9">
        <f t="shared" si="75"/>
        <v>24</v>
      </c>
      <c r="U227" s="9">
        <f t="shared" si="62"/>
        <v>333408</v>
      </c>
      <c r="V227" s="9">
        <f t="shared" si="73"/>
        <v>44166985</v>
      </c>
      <c r="W227" s="9">
        <f t="shared" si="74"/>
        <v>1950722563990225</v>
      </c>
      <c r="X227" s="9">
        <f t="shared" si="70"/>
        <v>74241698430020</v>
      </c>
      <c r="Y227" s="9">
        <f t="shared" si="71"/>
        <v>3.7646539073656404E+23</v>
      </c>
    </row>
    <row r="228" spans="1:25" ht="15.75" thickBot="1">
      <c r="A228" s="8">
        <v>44112</v>
      </c>
      <c r="B228" s="9">
        <v>52658</v>
      </c>
      <c r="C228" s="9">
        <f t="shared" si="80"/>
        <v>138</v>
      </c>
      <c r="D228" s="9">
        <v>12</v>
      </c>
      <c r="E228" s="9">
        <f t="shared" si="77"/>
        <v>101</v>
      </c>
      <c r="F228" s="9">
        <f t="shared" si="79"/>
        <v>13917</v>
      </c>
      <c r="G228" s="9">
        <v>1783</v>
      </c>
      <c r="H228" s="9">
        <v>36958</v>
      </c>
      <c r="I228" s="9">
        <f t="shared" si="72"/>
        <v>1.0490766688223036E-2</v>
      </c>
      <c r="J228" s="9">
        <f t="shared" si="63"/>
        <v>7.8321477329884315E-3</v>
      </c>
      <c r="K228" s="9">
        <f t="shared" si="64"/>
        <v>4.3112739814615218E-4</v>
      </c>
      <c r="L228" s="9">
        <f t="shared" si="78"/>
        <v>1.2695652173913043</v>
      </c>
      <c r="M228" s="9">
        <f t="shared" si="81"/>
        <v>3.3860002278856016</v>
      </c>
      <c r="N228" s="9">
        <f t="shared" si="82"/>
        <v>70.184967146492454</v>
      </c>
      <c r="O228" s="16">
        <f t="shared" si="65"/>
        <v>26.429032625621939</v>
      </c>
      <c r="P228" s="9">
        <f t="shared" si="66"/>
        <v>1405617</v>
      </c>
      <c r="Q228" s="9">
        <f t="shared" si="67"/>
        <v>193682889</v>
      </c>
      <c r="R228" s="9">
        <f t="shared" si="68"/>
        <v>167004</v>
      </c>
      <c r="S228" s="9">
        <f t="shared" si="69"/>
        <v>1920546</v>
      </c>
      <c r="T228" s="9">
        <f t="shared" si="75"/>
        <v>25</v>
      </c>
      <c r="U228" s="9">
        <f t="shared" si="62"/>
        <v>347925</v>
      </c>
      <c r="V228" s="9">
        <f t="shared" si="73"/>
        <v>44166864</v>
      </c>
      <c r="W228" s="9">
        <f t="shared" si="74"/>
        <v>1950711875594496</v>
      </c>
      <c r="X228" s="9">
        <f t="shared" si="70"/>
        <v>84824493987744</v>
      </c>
      <c r="Y228" s="9">
        <f t="shared" si="71"/>
        <v>3.7781951167175056E+23</v>
      </c>
    </row>
    <row r="229" spans="1:25" ht="15.75" thickBot="1">
      <c r="A229" s="8">
        <v>44113</v>
      </c>
      <c r="B229" s="9">
        <v>52804</v>
      </c>
      <c r="C229" s="9">
        <f t="shared" si="80"/>
        <v>146</v>
      </c>
      <c r="D229" s="9">
        <v>6</v>
      </c>
      <c r="E229" s="9">
        <f t="shared" si="77"/>
        <v>109</v>
      </c>
      <c r="F229" s="9">
        <f t="shared" si="79"/>
        <v>13948</v>
      </c>
      <c r="G229" s="9">
        <v>1789</v>
      </c>
      <c r="H229" s="9">
        <v>37067</v>
      </c>
      <c r="I229" s="9">
        <f t="shared" si="72"/>
        <v>9.7505018640665336E-3</v>
      </c>
      <c r="J229" s="9">
        <f t="shared" si="63"/>
        <v>7.3845712646974475E-3</v>
      </c>
      <c r="K229" s="9">
        <f t="shared" si="64"/>
        <v>4.3016919988528822E-4</v>
      </c>
      <c r="L229" s="9">
        <f t="shared" si="78"/>
        <v>1.2477064220183487</v>
      </c>
      <c r="M229" s="9">
        <f t="shared" si="81"/>
        <v>3.3880009090220438</v>
      </c>
      <c r="N229" s="9">
        <f t="shared" si="82"/>
        <v>70.197333535338231</v>
      </c>
      <c r="O229" s="16">
        <f t="shared" si="65"/>
        <v>26.414665555639726</v>
      </c>
      <c r="P229" s="9">
        <f t="shared" si="66"/>
        <v>1520332</v>
      </c>
      <c r="Q229" s="9">
        <f t="shared" si="67"/>
        <v>194546704</v>
      </c>
      <c r="R229" s="9">
        <f t="shared" si="68"/>
        <v>83688</v>
      </c>
      <c r="S229" s="9">
        <f t="shared" si="69"/>
        <v>2036408</v>
      </c>
      <c r="T229" s="9">
        <f t="shared" si="75"/>
        <v>31</v>
      </c>
      <c r="U229" s="9">
        <f t="shared" si="62"/>
        <v>432388</v>
      </c>
      <c r="V229" s="9">
        <f t="shared" si="73"/>
        <v>44166726</v>
      </c>
      <c r="W229" s="9">
        <f t="shared" si="74"/>
        <v>1950699685559076</v>
      </c>
      <c r="X229" s="9">
        <f t="shared" si="70"/>
        <v>89941474160208</v>
      </c>
      <c r="Y229" s="9">
        <f t="shared" si="71"/>
        <v>3.7950219431935465E+23</v>
      </c>
    </row>
    <row r="230" spans="1:25" ht="15.75" thickBot="1">
      <c r="A230" s="8">
        <v>44114</v>
      </c>
      <c r="B230" s="9">
        <v>52940</v>
      </c>
      <c r="C230" s="9">
        <f t="shared" si="80"/>
        <v>136</v>
      </c>
      <c r="D230" s="9">
        <v>6</v>
      </c>
      <c r="E230" s="9">
        <f t="shared" si="77"/>
        <v>103</v>
      </c>
      <c r="F230" s="9">
        <f t="shared" si="79"/>
        <v>13975</v>
      </c>
      <c r="G230" s="9">
        <v>1795</v>
      </c>
      <c r="H230" s="9">
        <v>37170</v>
      </c>
      <c r="I230" s="9">
        <f t="shared" si="72"/>
        <v>9.4454382826475846E-3</v>
      </c>
      <c r="J230" s="9">
        <f t="shared" si="63"/>
        <v>0</v>
      </c>
      <c r="K230" s="9">
        <f t="shared" si="64"/>
        <v>4.2933810375670839E-4</v>
      </c>
      <c r="L230" s="9">
        <f t="shared" si="78"/>
        <v>22</v>
      </c>
      <c r="M230" s="9">
        <f t="shared" si="81"/>
        <v>3.3906309029089532</v>
      </c>
      <c r="N230" s="9">
        <f t="shared" si="82"/>
        <v>70.2115602568946</v>
      </c>
      <c r="O230" s="16">
        <f t="shared" si="65"/>
        <v>26.397808840196447</v>
      </c>
      <c r="P230" s="9">
        <f t="shared" si="66"/>
        <v>1439425</v>
      </c>
      <c r="Q230" s="9">
        <f t="shared" si="67"/>
        <v>195300625</v>
      </c>
      <c r="R230" s="9">
        <f t="shared" si="68"/>
        <v>83850</v>
      </c>
      <c r="S230" s="9">
        <f t="shared" si="69"/>
        <v>1900600</v>
      </c>
      <c r="T230" s="9">
        <f t="shared" si="75"/>
        <v>27</v>
      </c>
      <c r="U230" s="9">
        <f t="shared" si="62"/>
        <v>377325</v>
      </c>
      <c r="V230" s="9">
        <f t="shared" si="73"/>
        <v>44166580</v>
      </c>
      <c r="W230" s="9">
        <f t="shared" si="74"/>
        <v>1950686788896400</v>
      </c>
      <c r="X230" s="9">
        <f t="shared" si="70"/>
        <v>83943001948000</v>
      </c>
      <c r="Y230" s="9">
        <f t="shared" si="71"/>
        <v>3.8097034905070999E+23</v>
      </c>
    </row>
    <row r="231" spans="1:25" ht="15.75" thickBot="1">
      <c r="A231" s="8">
        <v>44115</v>
      </c>
      <c r="B231" s="9">
        <v>53072</v>
      </c>
      <c r="C231" s="9">
        <f t="shared" si="80"/>
        <v>132</v>
      </c>
      <c r="D231" s="9">
        <v>6</v>
      </c>
      <c r="E231" s="9">
        <f t="shared" si="77"/>
        <v>0</v>
      </c>
      <c r="F231" s="9">
        <f t="shared" si="79"/>
        <v>14101</v>
      </c>
      <c r="G231" s="9">
        <v>1801</v>
      </c>
      <c r="H231" s="9">
        <v>37170</v>
      </c>
      <c r="I231" s="9">
        <f t="shared" si="72"/>
        <v>1.7941989929792214E-2</v>
      </c>
      <c r="J231" s="9">
        <f t="shared" si="63"/>
        <v>1.5034394723778455E-2</v>
      </c>
      <c r="K231" s="9">
        <f t="shared" si="64"/>
        <v>5.6733564995390393E-4</v>
      </c>
      <c r="L231" s="9">
        <f t="shared" si="78"/>
        <v>1.1500000000000001</v>
      </c>
      <c r="M231" s="9">
        <f t="shared" si="81"/>
        <v>3.3935031655110039</v>
      </c>
      <c r="N231" s="9">
        <f t="shared" si="82"/>
        <v>70.0369309617124</v>
      </c>
      <c r="O231" s="16">
        <f t="shared" si="65"/>
        <v>26.569565872776607</v>
      </c>
      <c r="P231" s="9">
        <f t="shared" si="66"/>
        <v>0</v>
      </c>
      <c r="Q231" s="9">
        <f t="shared" si="67"/>
        <v>198838201</v>
      </c>
      <c r="R231" s="9">
        <f t="shared" si="68"/>
        <v>84606</v>
      </c>
      <c r="S231" s="9">
        <f t="shared" si="69"/>
        <v>1861332</v>
      </c>
      <c r="T231" s="9">
        <f t="shared" si="75"/>
        <v>126</v>
      </c>
      <c r="U231" s="9">
        <f t="shared" si="62"/>
        <v>1776726</v>
      </c>
      <c r="V231" s="9">
        <f t="shared" si="73"/>
        <v>44166444</v>
      </c>
      <c r="W231" s="9">
        <f t="shared" si="74"/>
        <v>1950674775605136</v>
      </c>
      <c r="X231" s="9">
        <f t="shared" si="70"/>
        <v>82208415543408</v>
      </c>
      <c r="Y231" s="9">
        <f t="shared" si="71"/>
        <v>3.8786866311740392E+23</v>
      </c>
    </row>
    <row r="232" spans="1:25" ht="15.75" thickBot="1">
      <c r="A232" s="8">
        <v>44116</v>
      </c>
      <c r="B232" s="9">
        <v>53325</v>
      </c>
      <c r="C232" s="9">
        <f t="shared" si="80"/>
        <v>253</v>
      </c>
      <c r="D232" s="9">
        <v>8</v>
      </c>
      <c r="E232" s="9">
        <f t="shared" si="77"/>
        <v>212</v>
      </c>
      <c r="F232" s="9">
        <f t="shared" si="79"/>
        <v>14134</v>
      </c>
      <c r="G232" s="9">
        <v>1809</v>
      </c>
      <c r="H232" s="9">
        <v>37382</v>
      </c>
      <c r="I232" s="9">
        <f t="shared" si="72"/>
        <v>5.235602094240838E-3</v>
      </c>
      <c r="J232" s="9">
        <f t="shared" si="63"/>
        <v>7.7826517617093534E-3</v>
      </c>
      <c r="K232" s="9">
        <f t="shared" si="64"/>
        <v>6.3676241686712895E-4</v>
      </c>
      <c r="L232" s="9">
        <f t="shared" si="78"/>
        <v>0.62184873949579844</v>
      </c>
      <c r="M232" s="9">
        <f t="shared" si="81"/>
        <v>3.3924050632911396</v>
      </c>
      <c r="N232" s="9">
        <f t="shared" si="82"/>
        <v>70.102203469292078</v>
      </c>
      <c r="O232" s="16">
        <f t="shared" si="65"/>
        <v>26.505391467416782</v>
      </c>
      <c r="P232" s="9">
        <f t="shared" si="66"/>
        <v>2996408</v>
      </c>
      <c r="Q232" s="9">
        <f t="shared" si="67"/>
        <v>199769956</v>
      </c>
      <c r="R232" s="9">
        <f t="shared" si="68"/>
        <v>113072</v>
      </c>
      <c r="S232" s="9">
        <f t="shared" si="69"/>
        <v>3575902</v>
      </c>
      <c r="T232" s="9">
        <f t="shared" si="75"/>
        <v>33</v>
      </c>
      <c r="U232" s="9">
        <f t="shared" si="62"/>
        <v>466422</v>
      </c>
      <c r="V232" s="9">
        <f t="shared" si="73"/>
        <v>44166312</v>
      </c>
      <c r="W232" s="9">
        <f t="shared" si="74"/>
        <v>1950663115681344</v>
      </c>
      <c r="X232" s="9">
        <f t="shared" si="70"/>
        <v>157934403413424</v>
      </c>
      <c r="Y232" s="9">
        <f t="shared" si="71"/>
        <v>3.89683884790485E+23</v>
      </c>
    </row>
    <row r="233" spans="1:25" ht="15.75" thickBot="1">
      <c r="A233" s="8">
        <v>44117</v>
      </c>
      <c r="B233" s="9">
        <v>53399</v>
      </c>
      <c r="C233" s="9">
        <f t="shared" si="80"/>
        <v>74</v>
      </c>
      <c r="D233" s="9">
        <v>9</v>
      </c>
      <c r="E233" s="9">
        <f t="shared" si="77"/>
        <v>110</v>
      </c>
      <c r="F233" s="9">
        <f t="shared" si="79"/>
        <v>14089</v>
      </c>
      <c r="G233" s="9">
        <v>1818</v>
      </c>
      <c r="H233" s="9">
        <v>37492</v>
      </c>
      <c r="I233" s="9">
        <f t="shared" si="72"/>
        <v>1.3130811271204485E-2</v>
      </c>
      <c r="J233" s="9">
        <f t="shared" si="63"/>
        <v>7.8784867627226911E-3</v>
      </c>
      <c r="K233" s="9">
        <f t="shared" si="64"/>
        <v>6.3879622400454252E-4</v>
      </c>
      <c r="L233" s="9">
        <f t="shared" si="78"/>
        <v>1.5416666666666665</v>
      </c>
      <c r="M233" s="9">
        <f t="shared" si="81"/>
        <v>3.4045581377928422</v>
      </c>
      <c r="N233" s="9">
        <f t="shared" si="82"/>
        <v>70.211052641435231</v>
      </c>
      <c r="O233" s="16">
        <f t="shared" si="65"/>
        <v>26.384389220771926</v>
      </c>
      <c r="P233" s="9">
        <f t="shared" si="66"/>
        <v>1549790</v>
      </c>
      <c r="Q233" s="9">
        <f t="shared" si="67"/>
        <v>198499921</v>
      </c>
      <c r="R233" s="9">
        <f t="shared" si="68"/>
        <v>126801</v>
      </c>
      <c r="S233" s="9">
        <f t="shared" si="69"/>
        <v>1042586</v>
      </c>
      <c r="T233" s="9">
        <f t="shared" si="75"/>
        <v>-45</v>
      </c>
      <c r="U233" s="9">
        <f t="shared" si="62"/>
        <v>-634005</v>
      </c>
      <c r="V233" s="9">
        <f t="shared" si="73"/>
        <v>44166059</v>
      </c>
      <c r="W233" s="9">
        <f t="shared" si="74"/>
        <v>1950640767591481</v>
      </c>
      <c r="X233" s="9">
        <f t="shared" si="70"/>
        <v>46046914788574</v>
      </c>
      <c r="Y233" s="9">
        <f t="shared" si="71"/>
        <v>3.8720203826628834E+23</v>
      </c>
    </row>
    <row r="234" spans="1:25" ht="15.75" thickBot="1">
      <c r="A234" s="8">
        <v>44118</v>
      </c>
      <c r="B234" s="9">
        <v>53584</v>
      </c>
      <c r="C234" s="9">
        <f t="shared" si="80"/>
        <v>185</v>
      </c>
      <c r="D234" s="9">
        <v>9</v>
      </c>
      <c r="E234" s="9">
        <f t="shared" si="77"/>
        <v>111</v>
      </c>
      <c r="F234" s="9">
        <f t="shared" si="79"/>
        <v>14154</v>
      </c>
      <c r="G234" s="9">
        <v>1827</v>
      </c>
      <c r="H234" s="9">
        <v>37603</v>
      </c>
      <c r="I234" s="9">
        <f t="shared" si="72"/>
        <v>1.3635721350854882E-2</v>
      </c>
      <c r="J234" s="9">
        <f t="shared" si="63"/>
        <v>0</v>
      </c>
      <c r="K234" s="9">
        <f t="shared" si="64"/>
        <v>0</v>
      </c>
      <c r="L234" s="9" t="e">
        <f>I234/(J234+K234)</f>
        <v>#DIV/0!</v>
      </c>
      <c r="M234" s="9">
        <f t="shared" si="81"/>
        <v>3.4095998805613612</v>
      </c>
      <c r="N234" s="9">
        <f t="shared" si="82"/>
        <v>70.175798745894298</v>
      </c>
      <c r="O234" s="16">
        <f t="shared" si="65"/>
        <v>26.414601373544343</v>
      </c>
      <c r="P234" s="9">
        <f t="shared" si="66"/>
        <v>1571094</v>
      </c>
      <c r="Q234" s="9">
        <f t="shared" si="67"/>
        <v>200335716</v>
      </c>
      <c r="R234" s="9">
        <f t="shared" si="68"/>
        <v>127386</v>
      </c>
      <c r="S234" s="9">
        <f t="shared" si="69"/>
        <v>2618490</v>
      </c>
      <c r="T234" s="9">
        <f t="shared" si="75"/>
        <v>65</v>
      </c>
      <c r="U234" s="9">
        <f t="shared" si="62"/>
        <v>920010</v>
      </c>
      <c r="V234" s="9">
        <f t="shared" si="73"/>
        <v>44165985</v>
      </c>
      <c r="W234" s="9">
        <f t="shared" si="74"/>
        <v>1950634231020225</v>
      </c>
      <c r="X234" s="9">
        <f t="shared" si="70"/>
        <v>115648190062650</v>
      </c>
      <c r="Y234" s="9">
        <f t="shared" si="71"/>
        <v>3.907817053255462E+23</v>
      </c>
    </row>
    <row r="235" spans="1:25" ht="15.75" thickBot="1">
      <c r="A235" s="8">
        <v>44119</v>
      </c>
      <c r="B235" s="9">
        <v>53777</v>
      </c>
      <c r="C235" s="9">
        <f t="shared" si="80"/>
        <v>193</v>
      </c>
      <c r="D235" s="9">
        <v>0</v>
      </c>
      <c r="E235" s="9">
        <f t="shared" si="77"/>
        <v>0</v>
      </c>
      <c r="F235" s="9">
        <f t="shared" si="79"/>
        <v>14347</v>
      </c>
      <c r="G235" s="9">
        <v>1827</v>
      </c>
      <c r="H235" s="9">
        <v>37603</v>
      </c>
      <c r="I235" s="9">
        <f t="shared" si="72"/>
        <v>1.5403917195232453E-2</v>
      </c>
      <c r="J235" s="9">
        <f t="shared" si="63"/>
        <v>1.7634348644315886E-2</v>
      </c>
      <c r="K235" s="9">
        <f t="shared" si="64"/>
        <v>9.7581375897400156E-4</v>
      </c>
      <c r="L235" s="9">
        <f t="shared" si="78"/>
        <v>0.82771535580524347</v>
      </c>
      <c r="M235" s="9">
        <f t="shared" si="81"/>
        <v>3.3973631850047417</v>
      </c>
      <c r="N235" s="9">
        <f t="shared" si="82"/>
        <v>69.923945181025346</v>
      </c>
      <c r="O235" s="16">
        <f t="shared" si="65"/>
        <v>26.678691633969915</v>
      </c>
      <c r="P235" s="9">
        <f t="shared" si="66"/>
        <v>0</v>
      </c>
      <c r="Q235" s="9">
        <f t="shared" si="67"/>
        <v>205836409</v>
      </c>
      <c r="R235" s="9">
        <f t="shared" si="68"/>
        <v>0</v>
      </c>
      <c r="S235" s="9">
        <f t="shared" si="69"/>
        <v>2768971</v>
      </c>
      <c r="T235" s="9">
        <f t="shared" si="75"/>
        <v>193</v>
      </c>
      <c r="U235" s="9">
        <f t="shared" si="62"/>
        <v>2768971</v>
      </c>
      <c r="V235" s="9">
        <f t="shared" si="73"/>
        <v>44165800</v>
      </c>
      <c r="W235" s="9">
        <f t="shared" si="74"/>
        <v>1950617889640000</v>
      </c>
      <c r="X235" s="9">
        <f t="shared" si="70"/>
        <v>122293819391800</v>
      </c>
      <c r="Y235" s="9">
        <f t="shared" si="71"/>
        <v>4.0150818173465591E+23</v>
      </c>
    </row>
    <row r="236" spans="1:25" ht="15.75" thickBot="1">
      <c r="A236" s="8">
        <v>44120</v>
      </c>
      <c r="B236" s="9">
        <v>53998</v>
      </c>
      <c r="C236" s="9">
        <f t="shared" si="80"/>
        <v>221</v>
      </c>
      <c r="D236" s="9">
        <v>14</v>
      </c>
      <c r="E236" s="9">
        <f t="shared" si="77"/>
        <v>253</v>
      </c>
      <c r="F236" s="9">
        <f t="shared" si="79"/>
        <v>14301</v>
      </c>
      <c r="G236" s="9">
        <v>1841</v>
      </c>
      <c r="H236" s="9">
        <v>37856</v>
      </c>
      <c r="I236" s="9">
        <f t="shared" si="72"/>
        <v>1.4334661911754422E-2</v>
      </c>
      <c r="J236" s="9">
        <f t="shared" si="63"/>
        <v>8.0413957065939446E-3</v>
      </c>
      <c r="K236" s="9">
        <f t="shared" si="64"/>
        <v>3.4962590028669323E-4</v>
      </c>
      <c r="L236" s="9">
        <f t="shared" si="78"/>
        <v>1.7083333333333333</v>
      </c>
      <c r="M236" s="9">
        <f t="shared" si="81"/>
        <v>3.4093855327975113</v>
      </c>
      <c r="N236" s="9">
        <f t="shared" si="82"/>
        <v>70.106300233341983</v>
      </c>
      <c r="O236" s="16">
        <f t="shared" si="65"/>
        <v>26.484314233860513</v>
      </c>
      <c r="P236" s="9">
        <f t="shared" si="66"/>
        <v>3618153</v>
      </c>
      <c r="Q236" s="9">
        <f t="shared" si="67"/>
        <v>204518601</v>
      </c>
      <c r="R236" s="9">
        <f t="shared" si="68"/>
        <v>200214</v>
      </c>
      <c r="S236" s="9">
        <f t="shared" si="69"/>
        <v>3160521</v>
      </c>
      <c r="T236" s="9">
        <f t="shared" si="75"/>
        <v>-46</v>
      </c>
      <c r="U236" s="9">
        <f t="shared" si="62"/>
        <v>-657846</v>
      </c>
      <c r="V236" s="9">
        <f t="shared" si="73"/>
        <v>44165607</v>
      </c>
      <c r="W236" s="9">
        <f t="shared" si="74"/>
        <v>1950600841678449</v>
      </c>
      <c r="X236" s="9">
        <f t="shared" si="70"/>
        <v>139586328401247</v>
      </c>
      <c r="Y236" s="9">
        <f t="shared" si="71"/>
        <v>3.9893415524949888E+23</v>
      </c>
    </row>
    <row r="237" spans="1:25" ht="15.75" thickBot="1">
      <c r="A237" s="8">
        <v>44121</v>
      </c>
      <c r="B237" s="9">
        <v>54203</v>
      </c>
      <c r="C237" s="9">
        <f t="shared" si="80"/>
        <v>205</v>
      </c>
      <c r="D237" s="9">
        <v>5</v>
      </c>
      <c r="E237" s="9">
        <f t="shared" si="77"/>
        <v>115</v>
      </c>
      <c r="F237" s="9">
        <f t="shared" si="79"/>
        <v>14386</v>
      </c>
      <c r="G237" s="9">
        <v>1846</v>
      </c>
      <c r="H237" s="9">
        <v>37971</v>
      </c>
      <c r="I237" s="9">
        <f t="shared" si="72"/>
        <v>1.3832893090504656E-2</v>
      </c>
      <c r="J237" s="9">
        <f t="shared" si="63"/>
        <v>8.132906992909774E-3</v>
      </c>
      <c r="K237" s="9">
        <f t="shared" si="64"/>
        <v>6.9512025580425411E-4</v>
      </c>
      <c r="L237" s="9">
        <f t="shared" si="78"/>
        <v>1.5669291338582676</v>
      </c>
      <c r="M237" s="9">
        <f t="shared" si="81"/>
        <v>3.4057155507997714</v>
      </c>
      <c r="N237" s="9">
        <f t="shared" si="82"/>
        <v>70.053318082024987</v>
      </c>
      <c r="O237" s="16">
        <f t="shared" si="65"/>
        <v>26.540966367175251</v>
      </c>
      <c r="P237" s="9">
        <f t="shared" si="66"/>
        <v>1654390</v>
      </c>
      <c r="Q237" s="9">
        <f t="shared" si="67"/>
        <v>206956996</v>
      </c>
      <c r="R237" s="9">
        <f t="shared" si="68"/>
        <v>71930</v>
      </c>
      <c r="S237" s="9">
        <f t="shared" si="69"/>
        <v>2949130</v>
      </c>
      <c r="T237" s="9">
        <f t="shared" si="75"/>
        <v>85</v>
      </c>
      <c r="U237" s="9">
        <f t="shared" si="62"/>
        <v>1222810</v>
      </c>
      <c r="V237" s="9">
        <f t="shared" si="73"/>
        <v>44165386</v>
      </c>
      <c r="W237" s="9">
        <f t="shared" si="74"/>
        <v>1950581320528996</v>
      </c>
      <c r="X237" s="9">
        <f t="shared" si="70"/>
        <v>130249464814180</v>
      </c>
      <c r="Y237" s="9">
        <f t="shared" si="71"/>
        <v>4.0368645055039414E+23</v>
      </c>
    </row>
    <row r="238" spans="1:25" ht="15.75" thickBot="1">
      <c r="A238" s="8">
        <v>44122</v>
      </c>
      <c r="B238" s="9">
        <v>54402</v>
      </c>
      <c r="C238" s="9">
        <f t="shared" si="80"/>
        <v>199</v>
      </c>
      <c r="D238" s="9">
        <v>10</v>
      </c>
      <c r="E238" s="9">
        <f t="shared" si="77"/>
        <v>117</v>
      </c>
      <c r="F238" s="9">
        <f t="shared" si="79"/>
        <v>14458</v>
      </c>
      <c r="G238" s="9">
        <v>1856</v>
      </c>
      <c r="H238" s="9">
        <v>38088</v>
      </c>
      <c r="I238" s="9">
        <f t="shared" si="72"/>
        <v>1.4801493982570203E-2</v>
      </c>
      <c r="J238" s="9">
        <f t="shared" si="63"/>
        <v>8.7840641859178309E-3</v>
      </c>
      <c r="K238" s="9">
        <f t="shared" si="64"/>
        <v>6.224927375847282E-4</v>
      </c>
      <c r="L238" s="9">
        <f t="shared" si="78"/>
        <v>1.5735294117647058</v>
      </c>
      <c r="M238" s="9">
        <f t="shared" si="81"/>
        <v>3.4116392779677223</v>
      </c>
      <c r="N238" s="9">
        <f t="shared" si="82"/>
        <v>70.012131906915187</v>
      </c>
      <c r="O238" s="16">
        <f t="shared" si="65"/>
        <v>26.576228815117091</v>
      </c>
      <c r="P238" s="9">
        <f t="shared" si="66"/>
        <v>1691586</v>
      </c>
      <c r="Q238" s="9">
        <f t="shared" si="67"/>
        <v>209033764</v>
      </c>
      <c r="R238" s="9">
        <f t="shared" si="68"/>
        <v>144580</v>
      </c>
      <c r="S238" s="9">
        <f t="shared" si="69"/>
        <v>2877142</v>
      </c>
      <c r="T238" s="9">
        <f t="shared" si="75"/>
        <v>72</v>
      </c>
      <c r="U238" s="9">
        <f t="shared" si="62"/>
        <v>1040976</v>
      </c>
      <c r="V238" s="9">
        <f t="shared" si="73"/>
        <v>44165181</v>
      </c>
      <c r="W238" s="9">
        <f t="shared" si="74"/>
        <v>1950563212762761</v>
      </c>
      <c r="X238" s="9">
        <f t="shared" si="70"/>
        <v>127069497192702</v>
      </c>
      <c r="Y238" s="9">
        <f t="shared" si="71"/>
        <v>4.0773357028373279E+23</v>
      </c>
    </row>
    <row r="239" spans="1:25" ht="15.75" thickBot="1">
      <c r="A239" s="8">
        <v>44123</v>
      </c>
      <c r="B239" s="9">
        <v>54616</v>
      </c>
      <c r="C239" s="9">
        <f t="shared" si="80"/>
        <v>214</v>
      </c>
      <c r="D239" s="9">
        <v>9</v>
      </c>
      <c r="E239" s="9">
        <f t="shared" si="77"/>
        <v>127</v>
      </c>
      <c r="F239" s="9">
        <f t="shared" si="79"/>
        <v>14536</v>
      </c>
      <c r="G239" s="9">
        <v>1865</v>
      </c>
      <c r="H239" s="9">
        <v>38215</v>
      </c>
      <c r="I239" s="9">
        <f t="shared" si="72"/>
        <v>1.4653274628508531E-2</v>
      </c>
      <c r="J239" s="9">
        <f t="shared" si="63"/>
        <v>9.0121078701155752E-3</v>
      </c>
      <c r="K239" s="9">
        <f t="shared" si="64"/>
        <v>5.5035773252614197E-4</v>
      </c>
      <c r="L239" s="9">
        <f t="shared" si="78"/>
        <v>1.5323741007194245</v>
      </c>
      <c r="M239" s="9">
        <f t="shared" si="81"/>
        <v>3.4147502563351395</v>
      </c>
      <c r="N239" s="9">
        <f t="shared" si="82"/>
        <v>69.970338362384652</v>
      </c>
      <c r="O239" s="16">
        <f t="shared" si="65"/>
        <v>26.614911381280209</v>
      </c>
      <c r="P239" s="9">
        <f t="shared" si="66"/>
        <v>1846072</v>
      </c>
      <c r="Q239" s="9">
        <f t="shared" si="67"/>
        <v>211295296</v>
      </c>
      <c r="R239" s="9">
        <f t="shared" si="68"/>
        <v>130824</v>
      </c>
      <c r="S239" s="9">
        <f t="shared" si="69"/>
        <v>3110704</v>
      </c>
      <c r="T239" s="9">
        <f t="shared" si="75"/>
        <v>78</v>
      </c>
      <c r="U239" s="9">
        <f t="shared" si="62"/>
        <v>1133808</v>
      </c>
      <c r="V239" s="9">
        <f t="shared" si="73"/>
        <v>44164982</v>
      </c>
      <c r="W239" s="9">
        <f t="shared" si="74"/>
        <v>1950545635060324</v>
      </c>
      <c r="X239" s="9">
        <f t="shared" si="70"/>
        <v>137384186167328</v>
      </c>
      <c r="Y239" s="9">
        <f t="shared" si="71"/>
        <v>4.1214111732157913E+23</v>
      </c>
    </row>
    <row r="240" spans="1:25" ht="15.75" thickBot="1">
      <c r="A240" s="8">
        <v>44124</v>
      </c>
      <c r="B240" s="9">
        <v>54829</v>
      </c>
      <c r="C240" s="9">
        <f t="shared" si="80"/>
        <v>213</v>
      </c>
      <c r="D240" s="9">
        <v>8</v>
      </c>
      <c r="E240" s="9">
        <f t="shared" si="77"/>
        <v>131</v>
      </c>
      <c r="F240" s="9">
        <f t="shared" si="79"/>
        <v>14610</v>
      </c>
      <c r="G240" s="9">
        <v>1873</v>
      </c>
      <c r="H240" s="9">
        <v>38346</v>
      </c>
      <c r="I240" s="9">
        <f t="shared" si="72"/>
        <v>1.724845995893224E-2</v>
      </c>
      <c r="J240" s="9">
        <f t="shared" si="63"/>
        <v>9.3086926762491438E-3</v>
      </c>
      <c r="K240" s="9">
        <f t="shared" si="64"/>
        <v>4.7912388774811772E-4</v>
      </c>
      <c r="L240" s="9">
        <f t="shared" si="78"/>
        <v>1.7622377622377625</v>
      </c>
      <c r="M240" s="9">
        <f t="shared" si="81"/>
        <v>3.4160754345328206</v>
      </c>
      <c r="N240" s="9">
        <f t="shared" si="82"/>
        <v>69.937441864706628</v>
      </c>
      <c r="O240" s="16">
        <f t="shared" si="65"/>
        <v>26.646482700760547</v>
      </c>
      <c r="P240" s="9">
        <f t="shared" si="66"/>
        <v>1913910</v>
      </c>
      <c r="Q240" s="9">
        <f t="shared" si="67"/>
        <v>213452100</v>
      </c>
      <c r="R240" s="9">
        <f t="shared" si="68"/>
        <v>116880</v>
      </c>
      <c r="S240" s="9">
        <f t="shared" si="69"/>
        <v>3111930</v>
      </c>
      <c r="T240" s="9">
        <f t="shared" si="75"/>
        <v>74</v>
      </c>
      <c r="U240" s="9">
        <f t="shared" si="62"/>
        <v>1081140</v>
      </c>
      <c r="V240" s="9">
        <f t="shared" si="73"/>
        <v>44164768</v>
      </c>
      <c r="W240" s="9">
        <f t="shared" si="74"/>
        <v>1950526732493824</v>
      </c>
      <c r="X240" s="9">
        <f t="shared" si="70"/>
        <v>137437666482240</v>
      </c>
      <c r="Y240" s="9">
        <f t="shared" si="71"/>
        <v>4.1634402715694496E+23</v>
      </c>
    </row>
    <row r="241" spans="1:25" ht="15.75" thickBot="1">
      <c r="A241" s="8">
        <v>44125</v>
      </c>
      <c r="B241" s="9">
        <v>55081</v>
      </c>
      <c r="C241" s="9">
        <f t="shared" si="80"/>
        <v>252</v>
      </c>
      <c r="D241" s="9">
        <v>7</v>
      </c>
      <c r="E241" s="9">
        <f t="shared" si="77"/>
        <v>136</v>
      </c>
      <c r="F241" s="9">
        <f t="shared" si="79"/>
        <v>14719</v>
      </c>
      <c r="G241" s="9">
        <v>1880</v>
      </c>
      <c r="H241" s="9">
        <v>38482</v>
      </c>
      <c r="I241" s="9">
        <f t="shared" si="72"/>
        <v>1.8751273863713568E-2</v>
      </c>
      <c r="J241" s="9">
        <f t="shared" si="63"/>
        <v>9.2397581357429176E-3</v>
      </c>
      <c r="K241" s="9">
        <f t="shared" si="64"/>
        <v>5.4351518445546572E-4</v>
      </c>
      <c r="L241" s="9">
        <f t="shared" si="78"/>
        <v>1.9166666666666665</v>
      </c>
      <c r="M241" s="9">
        <f t="shared" si="81"/>
        <v>3.4131551714747377</v>
      </c>
      <c r="N241" s="9">
        <f t="shared" si="82"/>
        <v>69.864381547175981</v>
      </c>
      <c r="O241" s="16">
        <f t="shared" si="65"/>
        <v>26.722463281349285</v>
      </c>
      <c r="P241" s="9">
        <f t="shared" si="66"/>
        <v>2001784</v>
      </c>
      <c r="Q241" s="9">
        <f t="shared" si="67"/>
        <v>216648961</v>
      </c>
      <c r="R241" s="9">
        <f t="shared" si="68"/>
        <v>103033</v>
      </c>
      <c r="S241" s="9">
        <f t="shared" si="69"/>
        <v>3709188</v>
      </c>
      <c r="T241" s="9">
        <f t="shared" si="75"/>
        <v>109</v>
      </c>
      <c r="U241" s="9">
        <f t="shared" si="62"/>
        <v>1604371</v>
      </c>
      <c r="V241" s="9">
        <f t="shared" si="73"/>
        <v>44164555</v>
      </c>
      <c r="W241" s="9">
        <f t="shared" si="74"/>
        <v>1950507918348025</v>
      </c>
      <c r="X241" s="9">
        <f t="shared" si="70"/>
        <v>163814637431340</v>
      </c>
      <c r="Y241" s="9">
        <f t="shared" si="71"/>
        <v>4.2257551393237245E+23</v>
      </c>
    </row>
    <row r="242" spans="1:25" ht="15.75" thickBot="1">
      <c r="A242" s="8">
        <v>44126</v>
      </c>
      <c r="B242" s="9">
        <v>55357</v>
      </c>
      <c r="C242" s="9">
        <f t="shared" si="80"/>
        <v>276</v>
      </c>
      <c r="D242" s="9">
        <v>8</v>
      </c>
      <c r="E242" s="9">
        <f t="shared" si="77"/>
        <v>136</v>
      </c>
      <c r="F242" s="9">
        <f t="shared" si="79"/>
        <v>14851</v>
      </c>
      <c r="G242" s="9">
        <v>1888</v>
      </c>
      <c r="H242" s="9">
        <v>38618</v>
      </c>
      <c r="I242" s="9">
        <f t="shared" si="72"/>
        <v>1.8382600498282945E-2</v>
      </c>
      <c r="J242" s="9">
        <f t="shared" si="63"/>
        <v>1.1447040603326375E-2</v>
      </c>
      <c r="K242" s="9">
        <f t="shared" si="64"/>
        <v>6.0601979664669041E-4</v>
      </c>
      <c r="L242" s="9">
        <f t="shared" si="78"/>
        <v>1.5251396648044693</v>
      </c>
      <c r="M242" s="9">
        <f t="shared" si="81"/>
        <v>3.4105894466824429</v>
      </c>
      <c r="N242" s="9">
        <f t="shared" si="82"/>
        <v>69.761728417363656</v>
      </c>
      <c r="O242" s="16">
        <f t="shared" si="65"/>
        <v>26.8276821359539</v>
      </c>
      <c r="P242" s="9">
        <f t="shared" si="66"/>
        <v>2019736</v>
      </c>
      <c r="Q242" s="9">
        <f t="shared" si="67"/>
        <v>220552201</v>
      </c>
      <c r="R242" s="9">
        <f t="shared" si="68"/>
        <v>118808</v>
      </c>
      <c r="S242" s="9">
        <f t="shared" si="69"/>
        <v>4098876</v>
      </c>
      <c r="T242" s="9">
        <f t="shared" si="75"/>
        <v>132</v>
      </c>
      <c r="U242" s="9">
        <f t="shared" si="62"/>
        <v>1960332</v>
      </c>
      <c r="V242" s="9">
        <f t="shared" si="73"/>
        <v>44164303</v>
      </c>
      <c r="W242" s="9">
        <f t="shared" si="74"/>
        <v>1950485659475809</v>
      </c>
      <c r="X242" s="9">
        <f t="shared" si="70"/>
        <v>181024001623428</v>
      </c>
      <c r="Y242" s="9">
        <f t="shared" si="71"/>
        <v>4.3018390521632618E+23</v>
      </c>
    </row>
    <row r="243" spans="1:25" ht="15.75" thickBot="1">
      <c r="A243" s="8">
        <v>44127</v>
      </c>
      <c r="B243" s="9">
        <v>55630</v>
      </c>
      <c r="C243" s="9">
        <f t="shared" si="80"/>
        <v>273</v>
      </c>
      <c r="D243" s="9">
        <v>9</v>
      </c>
      <c r="E243" s="9">
        <f t="shared" si="77"/>
        <v>170</v>
      </c>
      <c r="F243" s="9">
        <f t="shared" si="79"/>
        <v>14945</v>
      </c>
      <c r="G243" s="9">
        <v>1897</v>
      </c>
      <c r="H243" s="9">
        <v>38788</v>
      </c>
      <c r="I243" s="9">
        <f t="shared" si="72"/>
        <v>1.6728002676480429E-2</v>
      </c>
      <c r="J243" s="9">
        <f t="shared" si="63"/>
        <v>9.6353295416527259E-3</v>
      </c>
      <c r="K243" s="9">
        <f t="shared" si="64"/>
        <v>6.6912010705921711E-4</v>
      </c>
      <c r="L243" s="9">
        <f t="shared" si="78"/>
        <v>1.6233766233766236</v>
      </c>
      <c r="M243" s="9">
        <f t="shared" si="81"/>
        <v>3.4100305590508717</v>
      </c>
      <c r="N243" s="9">
        <f t="shared" si="82"/>
        <v>69.724968542153505</v>
      </c>
      <c r="O243" s="16">
        <f t="shared" si="65"/>
        <v>26.865000898795614</v>
      </c>
      <c r="P243" s="9">
        <f t="shared" si="66"/>
        <v>2540650</v>
      </c>
      <c r="Q243" s="9">
        <f t="shared" si="67"/>
        <v>223353025</v>
      </c>
      <c r="R243" s="9">
        <f t="shared" si="68"/>
        <v>134505</v>
      </c>
      <c r="S243" s="9">
        <f t="shared" si="69"/>
        <v>4079985</v>
      </c>
      <c r="T243" s="9">
        <f t="shared" si="75"/>
        <v>94</v>
      </c>
      <c r="U243" s="9">
        <f t="shared" si="62"/>
        <v>1404830</v>
      </c>
      <c r="V243" s="9">
        <f t="shared" si="73"/>
        <v>44164027</v>
      </c>
      <c r="W243" s="9">
        <f t="shared" si="74"/>
        <v>1950461280856729</v>
      </c>
      <c r="X243" s="9">
        <f t="shared" si="70"/>
        <v>180188567699595</v>
      </c>
      <c r="Y243" s="9">
        <f t="shared" si="71"/>
        <v>4.35641427224725E+23</v>
      </c>
    </row>
    <row r="244" spans="1:25" ht="15.75" thickBot="1">
      <c r="A244" s="8">
        <v>44128</v>
      </c>
      <c r="B244" s="9">
        <v>55880</v>
      </c>
      <c r="C244" s="9">
        <f t="shared" si="80"/>
        <v>250</v>
      </c>
      <c r="D244" s="9">
        <v>10</v>
      </c>
      <c r="E244" s="9">
        <f t="shared" si="77"/>
        <v>144</v>
      </c>
      <c r="F244" s="9">
        <f t="shared" si="79"/>
        <v>15041</v>
      </c>
      <c r="G244" s="9">
        <v>1907</v>
      </c>
      <c r="H244" s="9">
        <v>38932</v>
      </c>
      <c r="I244" s="9">
        <f t="shared" si="72"/>
        <v>1.7485539525297519E-2</v>
      </c>
      <c r="J244" s="9">
        <f t="shared" si="63"/>
        <v>1.0837045409214813E-2</v>
      </c>
      <c r="K244" s="9">
        <f t="shared" si="64"/>
        <v>4.6539458812578949E-4</v>
      </c>
      <c r="L244" s="9">
        <f t="shared" si="78"/>
        <v>1.5470588235294116</v>
      </c>
      <c r="M244" s="9">
        <f t="shared" si="81"/>
        <v>3.4126700071581957</v>
      </c>
      <c r="N244" s="9">
        <f t="shared" si="82"/>
        <v>69.670722977809589</v>
      </c>
      <c r="O244" s="16">
        <f t="shared" si="65"/>
        <v>26.916607015032213</v>
      </c>
      <c r="P244" s="9">
        <f t="shared" si="66"/>
        <v>2165904</v>
      </c>
      <c r="Q244" s="9">
        <f t="shared" si="67"/>
        <v>226231681</v>
      </c>
      <c r="R244" s="9">
        <f t="shared" si="68"/>
        <v>150410</v>
      </c>
      <c r="S244" s="9">
        <f t="shared" si="69"/>
        <v>3760250</v>
      </c>
      <c r="T244" s="9">
        <f t="shared" si="75"/>
        <v>96</v>
      </c>
      <c r="U244" s="9">
        <f t="shared" si="62"/>
        <v>1443936</v>
      </c>
      <c r="V244" s="9">
        <f t="shared" si="73"/>
        <v>44163754</v>
      </c>
      <c r="W244" s="9">
        <f t="shared" si="74"/>
        <v>1950437167372516</v>
      </c>
      <c r="X244" s="9">
        <f t="shared" si="70"/>
        <v>166066755978500</v>
      </c>
      <c r="Y244" s="9">
        <f t="shared" si="71"/>
        <v>4.4125067905956268E+23</v>
      </c>
    </row>
    <row r="245" spans="1:25" ht="15.75" thickBot="1">
      <c r="A245" s="8">
        <v>44129</v>
      </c>
      <c r="B245" s="9">
        <v>56143</v>
      </c>
      <c r="C245" s="9">
        <f t="shared" si="80"/>
        <v>263</v>
      </c>
      <c r="D245" s="9">
        <v>7</v>
      </c>
      <c r="E245" s="9">
        <f t="shared" si="77"/>
        <v>163</v>
      </c>
      <c r="F245" s="9">
        <f t="shared" si="79"/>
        <v>15134</v>
      </c>
      <c r="G245" s="9">
        <v>1914</v>
      </c>
      <c r="H245" s="9">
        <v>39095</v>
      </c>
      <c r="I245" s="9">
        <f t="shared" si="72"/>
        <v>1.82370820668693E-2</v>
      </c>
      <c r="J245" s="9">
        <f t="shared" si="63"/>
        <v>1.1761596405444694E-2</v>
      </c>
      <c r="K245" s="9">
        <f t="shared" si="64"/>
        <v>5.2861107440200876E-4</v>
      </c>
      <c r="L245" s="9">
        <f t="shared" si="78"/>
        <v>1.4838709677419353</v>
      </c>
      <c r="M245" s="9">
        <f t="shared" si="81"/>
        <v>3.4091516306574281</v>
      </c>
      <c r="N245" s="9">
        <f t="shared" si="82"/>
        <v>69.634682863402389</v>
      </c>
      <c r="O245" s="16">
        <f t="shared" si="65"/>
        <v>26.956165505940188</v>
      </c>
      <c r="P245" s="9">
        <f t="shared" si="66"/>
        <v>2466842</v>
      </c>
      <c r="Q245" s="9">
        <f t="shared" si="67"/>
        <v>229037956</v>
      </c>
      <c r="R245" s="9">
        <f t="shared" si="68"/>
        <v>105938</v>
      </c>
      <c r="S245" s="9">
        <f t="shared" si="69"/>
        <v>3980242</v>
      </c>
      <c r="T245" s="9">
        <f t="shared" si="75"/>
        <v>93</v>
      </c>
      <c r="U245" s="9">
        <f t="shared" si="62"/>
        <v>1407462</v>
      </c>
      <c r="V245" s="9">
        <f t="shared" si="73"/>
        <v>44163504</v>
      </c>
      <c r="W245" s="9">
        <f t="shared" si="74"/>
        <v>1950415085558016</v>
      </c>
      <c r="X245" s="9">
        <f t="shared" si="70"/>
        <v>175781433487968</v>
      </c>
      <c r="Y245" s="9">
        <f t="shared" si="71"/>
        <v>4.4671908454777312E+23</v>
      </c>
    </row>
    <row r="246" spans="1:25" ht="15.75" thickBot="1">
      <c r="A246" s="8">
        <v>44130</v>
      </c>
      <c r="B246" s="9">
        <v>56419</v>
      </c>
      <c r="C246" s="9">
        <f t="shared" si="80"/>
        <v>276</v>
      </c>
      <c r="D246" s="9">
        <v>8</v>
      </c>
      <c r="E246" s="9">
        <f t="shared" si="77"/>
        <v>178</v>
      </c>
      <c r="F246" s="9">
        <f t="shared" si="79"/>
        <v>15224</v>
      </c>
      <c r="G246" s="9">
        <v>1922</v>
      </c>
      <c r="H246" s="9">
        <v>39273</v>
      </c>
      <c r="I246" s="9">
        <f t="shared" si="72"/>
        <v>1.8851812926957437E-2</v>
      </c>
      <c r="J246" s="9">
        <f t="shared" si="63"/>
        <v>1.1232264844981608E-2</v>
      </c>
      <c r="K246" s="9">
        <f t="shared" si="64"/>
        <v>5.9117183394640047E-4</v>
      </c>
      <c r="L246" s="9">
        <f t="shared" si="78"/>
        <v>1.5944444444444446</v>
      </c>
      <c r="M246" s="9">
        <f t="shared" si="81"/>
        <v>3.4066537868448572</v>
      </c>
      <c r="N246" s="9">
        <f t="shared" si="82"/>
        <v>69.609528704868922</v>
      </c>
      <c r="O246" s="16">
        <f t="shared" si="65"/>
        <v>26.983817508286219</v>
      </c>
      <c r="P246" s="9">
        <f t="shared" si="66"/>
        <v>2709872</v>
      </c>
      <c r="Q246" s="9">
        <f t="shared" si="67"/>
        <v>231770176</v>
      </c>
      <c r="R246" s="9">
        <f t="shared" si="68"/>
        <v>121792</v>
      </c>
      <c r="S246" s="9">
        <f t="shared" si="69"/>
        <v>4201824</v>
      </c>
      <c r="T246" s="9">
        <f t="shared" si="75"/>
        <v>90</v>
      </c>
      <c r="U246" s="9">
        <f t="shared" si="62"/>
        <v>1370160</v>
      </c>
      <c r="V246" s="9">
        <f t="shared" si="73"/>
        <v>44163241</v>
      </c>
      <c r="W246" s="9">
        <f t="shared" si="74"/>
        <v>1950391855624081</v>
      </c>
      <c r="X246" s="9">
        <f t="shared" si="70"/>
        <v>185566165951584</v>
      </c>
      <c r="Y246" s="9">
        <f t="shared" si="71"/>
        <v>4.5204266364695987E+23</v>
      </c>
    </row>
    <row r="247" spans="1:25" ht="15.75" thickBot="1">
      <c r="A247" s="8">
        <v>44131</v>
      </c>
      <c r="B247" s="9">
        <v>56706</v>
      </c>
      <c r="C247" s="9">
        <f t="shared" si="80"/>
        <v>287</v>
      </c>
      <c r="D247" s="9">
        <v>9</v>
      </c>
      <c r="E247" s="9">
        <f t="shared" si="77"/>
        <v>171</v>
      </c>
      <c r="F247" s="9">
        <f t="shared" si="79"/>
        <v>15331</v>
      </c>
      <c r="G247" s="9">
        <v>1931</v>
      </c>
      <c r="H247" s="9">
        <v>39444</v>
      </c>
      <c r="I247" s="9">
        <f t="shared" si="72"/>
        <v>2.0872741504141933E-2</v>
      </c>
      <c r="J247" s="9">
        <f t="shared" si="63"/>
        <v>1.2458417585284718E-2</v>
      </c>
      <c r="K247" s="9">
        <f t="shared" si="64"/>
        <v>6.5227317200443541E-4</v>
      </c>
      <c r="L247" s="9">
        <f t="shared" si="78"/>
        <v>1.5920398009950247</v>
      </c>
      <c r="M247" s="9">
        <f t="shared" si="81"/>
        <v>3.4052833915282332</v>
      </c>
      <c r="N247" s="9">
        <f t="shared" si="82"/>
        <v>69.558776849010684</v>
      </c>
      <c r="O247" s="16">
        <f t="shared" si="65"/>
        <v>27.03593975946108</v>
      </c>
      <c r="P247" s="9">
        <f t="shared" si="66"/>
        <v>2621601</v>
      </c>
      <c r="Q247" s="9">
        <f t="shared" si="67"/>
        <v>235039561</v>
      </c>
      <c r="R247" s="9">
        <f t="shared" si="68"/>
        <v>137979</v>
      </c>
      <c r="S247" s="9">
        <f t="shared" si="69"/>
        <v>4399997</v>
      </c>
      <c r="T247" s="9">
        <f t="shared" si="75"/>
        <v>107</v>
      </c>
      <c r="U247" s="9">
        <f t="shared" si="62"/>
        <v>1640417</v>
      </c>
      <c r="V247" s="9">
        <f t="shared" si="73"/>
        <v>44162965</v>
      </c>
      <c r="W247" s="9">
        <f t="shared" si="74"/>
        <v>1950367477591225</v>
      </c>
      <c r="X247" s="9">
        <f t="shared" si="70"/>
        <v>194316913511105</v>
      </c>
      <c r="Y247" s="9">
        <f t="shared" si="71"/>
        <v>4.5841351572171889E+23</v>
      </c>
    </row>
    <row r="248" spans="1:25" ht="15.75" thickBot="1">
      <c r="A248" s="8">
        <v>44132</v>
      </c>
      <c r="B248" s="9">
        <v>57026</v>
      </c>
      <c r="C248" s="9">
        <f t="shared" si="80"/>
        <v>320</v>
      </c>
      <c r="D248" s="9">
        <v>10</v>
      </c>
      <c r="E248" s="9">
        <f t="shared" si="77"/>
        <v>191</v>
      </c>
      <c r="F248" s="9">
        <f t="shared" si="79"/>
        <v>15450</v>
      </c>
      <c r="G248" s="9">
        <v>1941</v>
      </c>
      <c r="H248" s="9">
        <v>39635</v>
      </c>
      <c r="I248" s="9">
        <f t="shared" si="72"/>
        <v>1.9805825242718445E-2</v>
      </c>
      <c r="J248" s="9">
        <f t="shared" si="63"/>
        <v>0</v>
      </c>
      <c r="K248" s="9">
        <f t="shared" si="64"/>
        <v>5.1779935275080903E-4</v>
      </c>
      <c r="L248" s="9">
        <f t="shared" si="78"/>
        <v>38.25</v>
      </c>
      <c r="M248" s="9">
        <f t="shared" si="81"/>
        <v>3.4037105881527725</v>
      </c>
      <c r="N248" s="9">
        <f t="shared" si="82"/>
        <v>69.503384421141234</v>
      </c>
      <c r="O248" s="16">
        <f t="shared" si="65"/>
        <v>27.092904990705996</v>
      </c>
      <c r="P248" s="9">
        <f t="shared" si="66"/>
        <v>2950950</v>
      </c>
      <c r="Q248" s="9">
        <f t="shared" si="67"/>
        <v>238702500</v>
      </c>
      <c r="R248" s="9">
        <f t="shared" si="68"/>
        <v>154500</v>
      </c>
      <c r="S248" s="9">
        <f t="shared" si="69"/>
        <v>4944000</v>
      </c>
      <c r="T248" s="9">
        <f t="shared" si="75"/>
        <v>119</v>
      </c>
      <c r="U248" s="9">
        <f t="shared" si="62"/>
        <v>1838550</v>
      </c>
      <c r="V248" s="9">
        <f t="shared" si="73"/>
        <v>44162678</v>
      </c>
      <c r="W248" s="9">
        <f t="shared" si="74"/>
        <v>1950342128131684</v>
      </c>
      <c r="X248" s="9">
        <f t="shared" si="70"/>
        <v>218340280032000</v>
      </c>
      <c r="Y248" s="9">
        <f t="shared" si="71"/>
        <v>4.655515418403533E+23</v>
      </c>
    </row>
    <row r="249" spans="1:25" ht="15.75" thickBot="1">
      <c r="A249" s="8">
        <v>44133</v>
      </c>
      <c r="B249" s="9">
        <v>57332</v>
      </c>
      <c r="C249" s="9">
        <f t="shared" si="80"/>
        <v>306</v>
      </c>
      <c r="D249" s="9">
        <v>8</v>
      </c>
      <c r="E249" s="9">
        <f t="shared" si="77"/>
        <v>0</v>
      </c>
      <c r="F249" s="9">
        <f t="shared" si="79"/>
        <v>15748</v>
      </c>
      <c r="G249" s="9">
        <v>1949</v>
      </c>
      <c r="H249" s="9">
        <v>39635</v>
      </c>
      <c r="I249" s="9">
        <f t="shared" si="72"/>
        <v>2.0256540513081026E-2</v>
      </c>
      <c r="J249" s="9">
        <f t="shared" si="63"/>
        <v>2.4066548133096267E-2</v>
      </c>
      <c r="K249" s="9">
        <f t="shared" si="64"/>
        <v>4.4450088900177803E-4</v>
      </c>
      <c r="L249" s="9">
        <f t="shared" si="78"/>
        <v>0.82642487046632118</v>
      </c>
      <c r="M249" s="9">
        <f t="shared" si="81"/>
        <v>3.3994976627363429</v>
      </c>
      <c r="N249" s="9">
        <f t="shared" si="82"/>
        <v>69.132421684225207</v>
      </c>
      <c r="O249" s="16">
        <f t="shared" si="65"/>
        <v>27.468080653038442</v>
      </c>
      <c r="P249" s="9">
        <f t="shared" si="66"/>
        <v>0</v>
      </c>
      <c r="Q249" s="9">
        <f t="shared" si="67"/>
        <v>247999504</v>
      </c>
      <c r="R249" s="9">
        <f t="shared" si="68"/>
        <v>125984</v>
      </c>
      <c r="S249" s="9">
        <f t="shared" si="69"/>
        <v>4818888</v>
      </c>
      <c r="T249" s="9">
        <f t="shared" si="75"/>
        <v>298</v>
      </c>
      <c r="U249" s="9">
        <f t="shared" si="62"/>
        <v>4692904</v>
      </c>
      <c r="V249" s="9">
        <f t="shared" si="73"/>
        <v>44162358</v>
      </c>
      <c r="W249" s="9">
        <f t="shared" si="74"/>
        <v>1950313864120164</v>
      </c>
      <c r="X249" s="9">
        <f t="shared" si="70"/>
        <v>212813457017904</v>
      </c>
      <c r="Y249" s="9">
        <f t="shared" si="71"/>
        <v>4.8367687094612408E+23</v>
      </c>
    </row>
    <row r="250" spans="1:25" ht="15.75" thickBot="1">
      <c r="A250" s="8">
        <v>44134</v>
      </c>
      <c r="B250" s="9">
        <v>57651</v>
      </c>
      <c r="C250" s="9">
        <f t="shared" si="80"/>
        <v>319</v>
      </c>
      <c r="D250" s="9">
        <v>7</v>
      </c>
      <c r="E250" s="9">
        <f t="shared" si="77"/>
        <v>379</v>
      </c>
      <c r="F250" s="9">
        <f t="shared" si="79"/>
        <v>15681</v>
      </c>
      <c r="G250" s="9">
        <v>1956</v>
      </c>
      <c r="H250" s="9">
        <v>40014</v>
      </c>
      <c r="I250" s="9">
        <f t="shared" si="72"/>
        <v>1.8557489955997705E-2</v>
      </c>
      <c r="J250" s="9">
        <f t="shared" si="63"/>
        <v>1.1925259868630828E-2</v>
      </c>
      <c r="K250" s="9">
        <f t="shared" si="64"/>
        <v>5.1017154518206748E-4</v>
      </c>
      <c r="L250" s="9">
        <f t="shared" si="78"/>
        <v>1.4923076923076921</v>
      </c>
      <c r="M250" s="9">
        <f t="shared" si="81"/>
        <v>3.3928292657542802</v>
      </c>
      <c r="N250" s="9">
        <f t="shared" si="82"/>
        <v>69.407295623666542</v>
      </c>
      <c r="O250" s="16">
        <f t="shared" si="65"/>
        <v>27.199875110579175</v>
      </c>
      <c r="P250" s="9">
        <f t="shared" si="66"/>
        <v>5943099</v>
      </c>
      <c r="Q250" s="9">
        <f t="shared" si="67"/>
        <v>245893761</v>
      </c>
      <c r="R250" s="9">
        <f t="shared" si="68"/>
        <v>109767</v>
      </c>
      <c r="S250" s="9">
        <f t="shared" si="69"/>
        <v>5002239</v>
      </c>
      <c r="T250" s="9">
        <f t="shared" si="75"/>
        <v>-67</v>
      </c>
      <c r="U250" s="9">
        <f t="shared" si="62"/>
        <v>-1050627</v>
      </c>
      <c r="V250" s="9">
        <f t="shared" si="73"/>
        <v>44162052</v>
      </c>
      <c r="W250" s="9">
        <f t="shared" si="74"/>
        <v>1950286836850704</v>
      </c>
      <c r="X250" s="9">
        <f t="shared" si="70"/>
        <v>220909138834428</v>
      </c>
      <c r="Y250" s="9">
        <f t="shared" si="71"/>
        <v>4.7956336534201299E+23</v>
      </c>
    </row>
    <row r="251" spans="1:25" ht="15.75" thickBot="1">
      <c r="A251" s="8">
        <v>44135</v>
      </c>
      <c r="B251" s="9">
        <v>57942</v>
      </c>
      <c r="C251" s="9">
        <f t="shared" si="80"/>
        <v>291</v>
      </c>
      <c r="D251" s="9">
        <v>8</v>
      </c>
      <c r="E251" s="9">
        <f t="shared" si="77"/>
        <v>187</v>
      </c>
      <c r="F251" s="9">
        <f t="shared" si="79"/>
        <v>15777</v>
      </c>
      <c r="G251" s="9">
        <v>1964</v>
      </c>
      <c r="H251" s="9">
        <v>40201</v>
      </c>
      <c r="I251" s="9">
        <f t="shared" si="72"/>
        <v>2.0916524054002662E-2</v>
      </c>
      <c r="J251" s="9">
        <f t="shared" si="63"/>
        <v>1.2296380807504595E-2</v>
      </c>
      <c r="K251" s="9">
        <f t="shared" si="64"/>
        <v>5.7045065601825438E-4</v>
      </c>
      <c r="L251" s="9">
        <f t="shared" si="78"/>
        <v>1.625615763546798</v>
      </c>
      <c r="M251" s="9">
        <f t="shared" si="81"/>
        <v>3.3895964930447691</v>
      </c>
      <c r="N251" s="9">
        <f t="shared" si="82"/>
        <v>69.381450415933173</v>
      </c>
      <c r="O251" s="16">
        <f t="shared" si="65"/>
        <v>27.228953091022056</v>
      </c>
      <c r="P251" s="9">
        <f t="shared" si="66"/>
        <v>2950299</v>
      </c>
      <c r="Q251" s="9">
        <f t="shared" si="67"/>
        <v>248913729</v>
      </c>
      <c r="R251" s="9">
        <f t="shared" si="68"/>
        <v>126216</v>
      </c>
      <c r="S251" s="9">
        <f t="shared" si="69"/>
        <v>4591107</v>
      </c>
      <c r="T251" s="9">
        <f t="shared" si="75"/>
        <v>96</v>
      </c>
      <c r="U251" s="9">
        <f t="shared" si="62"/>
        <v>1514592</v>
      </c>
      <c r="V251" s="9">
        <f t="shared" si="73"/>
        <v>44161733</v>
      </c>
      <c r="W251" s="9">
        <f t="shared" si="74"/>
        <v>1950258661563289</v>
      </c>
      <c r="X251" s="9">
        <f t="shared" si="70"/>
        <v>202751241508431</v>
      </c>
      <c r="Y251" s="9">
        <f t="shared" si="71"/>
        <v>4.8544615596426724E+23</v>
      </c>
    </row>
    <row r="252" spans="1:25" ht="15.75" thickBot="1">
      <c r="A252" s="8">
        <v>44136</v>
      </c>
      <c r="B252" s="9">
        <v>58272</v>
      </c>
      <c r="C252" s="9">
        <f t="shared" si="80"/>
        <v>330</v>
      </c>
      <c r="D252" s="9">
        <v>9</v>
      </c>
      <c r="E252" s="9">
        <f t="shared" si="77"/>
        <v>194</v>
      </c>
      <c r="F252" s="9">
        <f t="shared" si="79"/>
        <v>15904</v>
      </c>
      <c r="G252" s="9">
        <v>1973</v>
      </c>
      <c r="H252" s="9">
        <v>40395</v>
      </c>
      <c r="I252" s="9">
        <f t="shared" si="72"/>
        <v>1.8988933601609657E-2</v>
      </c>
      <c r="J252" s="9">
        <f t="shared" si="63"/>
        <v>1.1443661971830986E-2</v>
      </c>
      <c r="K252" s="9">
        <f t="shared" si="64"/>
        <v>4.4014084507042255E-4</v>
      </c>
      <c r="L252" s="9">
        <f t="shared" si="78"/>
        <v>1.5978835978835979</v>
      </c>
      <c r="M252" s="9">
        <f t="shared" si="81"/>
        <v>3.3858456891817683</v>
      </c>
      <c r="N252" s="9">
        <f t="shared" si="82"/>
        <v>69.32145799011532</v>
      </c>
      <c r="O252" s="16">
        <f t="shared" si="65"/>
        <v>27.292696320702909</v>
      </c>
      <c r="P252" s="9">
        <f t="shared" si="66"/>
        <v>3085376</v>
      </c>
      <c r="Q252" s="9">
        <f t="shared" si="67"/>
        <v>252937216</v>
      </c>
      <c r="R252" s="9">
        <f t="shared" si="68"/>
        <v>143136</v>
      </c>
      <c r="S252" s="9">
        <f t="shared" si="69"/>
        <v>5248320</v>
      </c>
      <c r="T252" s="9">
        <f t="shared" si="75"/>
        <v>127</v>
      </c>
      <c r="U252" s="9">
        <f t="shared" si="62"/>
        <v>2019808</v>
      </c>
      <c r="V252" s="9">
        <f t="shared" si="73"/>
        <v>44161442</v>
      </c>
      <c r="W252" s="9">
        <f t="shared" si="74"/>
        <v>1950232959519364</v>
      </c>
      <c r="X252" s="9">
        <f t="shared" si="70"/>
        <v>231773379277440</v>
      </c>
      <c r="Y252" s="9">
        <f t="shared" si="71"/>
        <v>4.9328649533226861E+23</v>
      </c>
    </row>
    <row r="253" spans="1:25" ht="15.75" thickBot="1">
      <c r="A253" s="8">
        <v>44137</v>
      </c>
      <c r="B253" s="9">
        <v>58574</v>
      </c>
      <c r="C253" s="9">
        <f t="shared" si="80"/>
        <v>302</v>
      </c>
      <c r="D253" s="9">
        <v>7</v>
      </c>
      <c r="E253" s="9">
        <f t="shared" si="77"/>
        <v>182</v>
      </c>
      <c r="F253" s="9">
        <f t="shared" si="79"/>
        <v>16017</v>
      </c>
      <c r="G253" s="9">
        <v>1980</v>
      </c>
      <c r="H253" s="9">
        <v>40577</v>
      </c>
      <c r="I253" s="9">
        <f t="shared" si="72"/>
        <v>2.5285634013860272E-2</v>
      </c>
      <c r="J253" s="9">
        <f t="shared" si="63"/>
        <v>0</v>
      </c>
      <c r="K253" s="9">
        <f t="shared" si="64"/>
        <v>0</v>
      </c>
      <c r="L253" s="9" t="e">
        <f t="shared" si="78"/>
        <v>#DIV/0!</v>
      </c>
      <c r="M253" s="9">
        <f t="shared" si="81"/>
        <v>3.3803393997336699</v>
      </c>
      <c r="N253" s="9">
        <f t="shared" si="82"/>
        <v>69.274763546966227</v>
      </c>
      <c r="O253" s="16">
        <f t="shared" si="65"/>
        <v>27.344897053300098</v>
      </c>
      <c r="P253" s="9">
        <f t="shared" si="66"/>
        <v>2915094</v>
      </c>
      <c r="Q253" s="9">
        <f t="shared" si="67"/>
        <v>256544289</v>
      </c>
      <c r="R253" s="9">
        <f t="shared" si="68"/>
        <v>112119</v>
      </c>
      <c r="S253" s="9">
        <f t="shared" si="69"/>
        <v>4837134</v>
      </c>
      <c r="T253" s="9">
        <f t="shared" si="75"/>
        <v>113</v>
      </c>
      <c r="U253" s="9">
        <f t="shared" si="62"/>
        <v>1809921</v>
      </c>
      <c r="V253" s="9">
        <f t="shared" si="73"/>
        <v>44161112</v>
      </c>
      <c r="W253" s="9">
        <f t="shared" si="74"/>
        <v>1950203813076544</v>
      </c>
      <c r="X253" s="9">
        <f t="shared" si="70"/>
        <v>213613216333008</v>
      </c>
      <c r="Y253" s="9">
        <f t="shared" si="71"/>
        <v>5.0031365063081088E+23</v>
      </c>
    </row>
    <row r="254" spans="1:25" ht="15.75" thickBot="1">
      <c r="A254" s="8">
        <v>44138</v>
      </c>
      <c r="B254" s="19">
        <v>58979</v>
      </c>
      <c r="C254" s="9">
        <f t="shared" si="80"/>
        <v>405</v>
      </c>
      <c r="D254" s="9">
        <v>0</v>
      </c>
      <c r="E254" s="9">
        <f t="shared" si="77"/>
        <v>0</v>
      </c>
      <c r="F254" s="9">
        <f t="shared" si="79"/>
        <v>16422</v>
      </c>
      <c r="G254" s="9">
        <v>1980</v>
      </c>
      <c r="H254" s="9">
        <v>40577</v>
      </c>
      <c r="I254" s="9">
        <f t="shared" si="72"/>
        <v>3.3369869687005234E-2</v>
      </c>
      <c r="J254" s="9">
        <f t="shared" si="63"/>
        <v>2.5819023261478505E-2</v>
      </c>
      <c r="K254" s="9">
        <f t="shared" si="64"/>
        <v>1.1569845329436122E-3</v>
      </c>
      <c r="L254" s="9">
        <f t="shared" si="78"/>
        <v>1.2370203160270878</v>
      </c>
      <c r="M254" s="9">
        <f t="shared" si="81"/>
        <v>3.3571271130402347</v>
      </c>
      <c r="N254" s="9">
        <f t="shared" si="82"/>
        <v>68.799064073653341</v>
      </c>
      <c r="O254" s="16">
        <f t="shared" si="65"/>
        <v>27.843808813306431</v>
      </c>
      <c r="P254" s="9">
        <f t="shared" si="66"/>
        <v>0</v>
      </c>
      <c r="Q254" s="9">
        <f t="shared" si="67"/>
        <v>269682084</v>
      </c>
      <c r="R254" s="9">
        <f t="shared" si="68"/>
        <v>0</v>
      </c>
      <c r="S254" s="9">
        <f t="shared" si="69"/>
        <v>6650910</v>
      </c>
      <c r="T254" s="9">
        <f t="shared" si="75"/>
        <v>405</v>
      </c>
      <c r="U254" s="9">
        <f t="shared" si="62"/>
        <v>6650910</v>
      </c>
      <c r="V254" s="9">
        <f t="shared" si="73"/>
        <v>44160810</v>
      </c>
      <c r="W254" s="9">
        <f t="shared" si="74"/>
        <v>1950177139856100</v>
      </c>
      <c r="X254" s="9">
        <f t="shared" si="70"/>
        <v>293709572837100</v>
      </c>
      <c r="Y254" s="9">
        <f t="shared" si="71"/>
        <v>5.2592783524555253E+23</v>
      </c>
    </row>
    <row r="255" spans="1:25" ht="15.75" thickBot="1">
      <c r="A255" s="8">
        <v>44139</v>
      </c>
      <c r="B255" s="19">
        <v>59527</v>
      </c>
      <c r="C255" s="9">
        <f t="shared" si="80"/>
        <v>548</v>
      </c>
      <c r="D255" s="9">
        <v>19</v>
      </c>
      <c r="E255" s="9">
        <f t="shared" si="77"/>
        <v>424</v>
      </c>
      <c r="F255" s="9">
        <f t="shared" si="79"/>
        <v>16527</v>
      </c>
      <c r="G255" s="9">
        <v>1999</v>
      </c>
      <c r="H255" s="9">
        <v>41001</v>
      </c>
      <c r="I255" s="9">
        <f t="shared" si="72"/>
        <v>3.8845525503721182E-2</v>
      </c>
      <c r="J255" s="9">
        <f t="shared" si="63"/>
        <v>1.4703212924305681E-2</v>
      </c>
      <c r="K255" s="9">
        <f t="shared" si="64"/>
        <v>7.2608458885460158E-4</v>
      </c>
      <c r="L255" s="9">
        <f t="shared" si="78"/>
        <v>2.5176470588235293</v>
      </c>
      <c r="M255" s="9">
        <f t="shared" si="81"/>
        <v>3.3581400036958016</v>
      </c>
      <c r="N255" s="9">
        <f t="shared" si="82"/>
        <v>68.877988139835693</v>
      </c>
      <c r="O255" s="16">
        <f t="shared" si="65"/>
        <v>27.763871856468491</v>
      </c>
      <c r="P255" s="9">
        <f t="shared" si="66"/>
        <v>7007448</v>
      </c>
      <c r="Q255" s="9">
        <f t="shared" si="67"/>
        <v>273141729</v>
      </c>
      <c r="R255" s="9">
        <f t="shared" si="68"/>
        <v>314013</v>
      </c>
      <c r="S255" s="9">
        <f t="shared" si="69"/>
        <v>9056796</v>
      </c>
      <c r="T255" s="9">
        <f t="shared" si="75"/>
        <v>105</v>
      </c>
      <c r="U255" s="9">
        <f t="shared" si="62"/>
        <v>1735335</v>
      </c>
      <c r="V255" s="9">
        <f t="shared" si="73"/>
        <v>44160405</v>
      </c>
      <c r="W255" s="9">
        <f t="shared" si="74"/>
        <v>1950141369764025</v>
      </c>
      <c r="X255" s="9">
        <f t="shared" si="70"/>
        <v>399951779362380</v>
      </c>
      <c r="Y255" s="9">
        <f t="shared" si="71"/>
        <v>5.3266498553177413E+23</v>
      </c>
    </row>
    <row r="256" spans="1:25" ht="15.75" thickBot="1">
      <c r="A256" s="8">
        <v>44140</v>
      </c>
      <c r="B256" s="19">
        <v>60169</v>
      </c>
      <c r="C256" s="9">
        <f t="shared" si="80"/>
        <v>642</v>
      </c>
      <c r="D256" s="9">
        <v>12</v>
      </c>
      <c r="E256" s="9">
        <f t="shared" si="77"/>
        <v>243</v>
      </c>
      <c r="F256" s="9">
        <f t="shared" si="79"/>
        <v>16914</v>
      </c>
      <c r="G256" s="9">
        <v>2011</v>
      </c>
      <c r="H256" s="9">
        <v>41244</v>
      </c>
      <c r="I256" s="9">
        <f t="shared" si="72"/>
        <v>3.7306373418469908E-2</v>
      </c>
      <c r="J256" s="9">
        <f t="shared" si="63"/>
        <v>1.5726617003665601E-2</v>
      </c>
      <c r="K256" s="9">
        <f t="shared" si="64"/>
        <v>7.6859406408892042E-4</v>
      </c>
      <c r="L256" s="9">
        <f t="shared" si="78"/>
        <v>2.2616487455197136</v>
      </c>
      <c r="M256" s="9">
        <f t="shared" si="81"/>
        <v>3.3422526550216887</v>
      </c>
      <c r="N256" s="9">
        <f t="shared" si="82"/>
        <v>68.546926157988324</v>
      </c>
      <c r="O256" s="16">
        <f t="shared" si="65"/>
        <v>28.110821186989977</v>
      </c>
      <c r="P256" s="9">
        <f t="shared" si="66"/>
        <v>4110102</v>
      </c>
      <c r="Q256" s="9">
        <f t="shared" si="67"/>
        <v>286083396</v>
      </c>
      <c r="R256" s="9">
        <f t="shared" si="68"/>
        <v>202968</v>
      </c>
      <c r="S256" s="9">
        <f t="shared" si="69"/>
        <v>10858788</v>
      </c>
      <c r="T256" s="9">
        <f t="shared" si="75"/>
        <v>387</v>
      </c>
      <c r="U256" s="9">
        <f t="shared" si="62"/>
        <v>6545718</v>
      </c>
      <c r="V256" s="9">
        <f t="shared" si="73"/>
        <v>44159857</v>
      </c>
      <c r="W256" s="9">
        <f t="shared" si="74"/>
        <v>1950092970260449</v>
      </c>
      <c r="X256" s="9">
        <f t="shared" si="70"/>
        <v>479522525273316</v>
      </c>
      <c r="Y256" s="9">
        <f t="shared" si="71"/>
        <v>5.5788921944783627E+23</v>
      </c>
    </row>
    <row r="257" spans="1:25" ht="15.75" thickBot="1">
      <c r="A257" s="8">
        <v>44141</v>
      </c>
      <c r="B257" s="19">
        <v>60800</v>
      </c>
      <c r="C257" s="9">
        <f t="shared" si="80"/>
        <v>631</v>
      </c>
      <c r="D257" s="9">
        <v>13</v>
      </c>
      <c r="E257" s="9">
        <f t="shared" si="77"/>
        <v>266</v>
      </c>
      <c r="F257" s="9">
        <f t="shared" si="79"/>
        <v>17266</v>
      </c>
      <c r="G257" s="9">
        <v>2024</v>
      </c>
      <c r="H257" s="9">
        <v>41510</v>
      </c>
      <c r="I257" s="9">
        <f t="shared" si="72"/>
        <v>3.3649947874435308E-2</v>
      </c>
      <c r="J257" s="9">
        <f t="shared" si="63"/>
        <v>1.5811421290397313E-2</v>
      </c>
      <c r="K257" s="9">
        <f t="shared" si="64"/>
        <v>6.9500752924823354E-4</v>
      </c>
      <c r="L257" s="9">
        <f t="shared" si="78"/>
        <v>2.0385964912280703</v>
      </c>
      <c r="M257" s="9">
        <f t="shared" si="81"/>
        <v>3.3289473684210527</v>
      </c>
      <c r="N257" s="9">
        <f t="shared" si="82"/>
        <v>68.27302631578948</v>
      </c>
      <c r="O257" s="16">
        <f t="shared" si="65"/>
        <v>28.398026315789476</v>
      </c>
      <c r="P257" s="9">
        <f t="shared" si="66"/>
        <v>4592756</v>
      </c>
      <c r="Q257" s="9">
        <f t="shared" si="67"/>
        <v>298114756</v>
      </c>
      <c r="R257" s="9">
        <f t="shared" si="68"/>
        <v>224458</v>
      </c>
      <c r="S257" s="9">
        <f t="shared" si="69"/>
        <v>10894846</v>
      </c>
      <c r="T257" s="9">
        <f t="shared" si="75"/>
        <v>352</v>
      </c>
      <c r="U257" s="9">
        <f t="shared" si="62"/>
        <v>6077632</v>
      </c>
      <c r="V257" s="9">
        <f t="shared" si="73"/>
        <v>44159215</v>
      </c>
      <c r="W257" s="9">
        <f t="shared" si="74"/>
        <v>1950036269416225</v>
      </c>
      <c r="X257" s="9">
        <f t="shared" si="70"/>
        <v>481107846905890</v>
      </c>
      <c r="Y257" s="9">
        <f t="shared" si="71"/>
        <v>5.8133458664816814E+23</v>
      </c>
    </row>
    <row r="258" spans="1:25" ht="15.75" thickBot="1">
      <c r="A258" s="8">
        <v>44142</v>
      </c>
      <c r="B258" s="19">
        <v>61381</v>
      </c>
      <c r="C258" s="9">
        <f t="shared" si="80"/>
        <v>581</v>
      </c>
      <c r="D258" s="9">
        <v>12</v>
      </c>
      <c r="E258" s="9">
        <f t="shared" si="77"/>
        <v>273</v>
      </c>
      <c r="F258" s="9">
        <f t="shared" si="79"/>
        <v>17562</v>
      </c>
      <c r="G258" s="9">
        <v>2036</v>
      </c>
      <c r="H258" s="9">
        <v>41783</v>
      </c>
      <c r="I258" s="9">
        <f t="shared" si="72"/>
        <v>3.8150552328891925E-2</v>
      </c>
      <c r="J258" s="9">
        <f t="shared" si="63"/>
        <v>1.4463045211251566E-2</v>
      </c>
      <c r="K258" s="9">
        <f t="shared" si="64"/>
        <v>6.8329347454731807E-4</v>
      </c>
      <c r="L258" s="9">
        <f t="shared" si="78"/>
        <v>2.518796992481203</v>
      </c>
      <c r="M258" s="9">
        <f t="shared" si="81"/>
        <v>3.3169873413597042</v>
      </c>
      <c r="N258" s="9">
        <f t="shared" si="82"/>
        <v>68.071553086459986</v>
      </c>
      <c r="O258" s="16">
        <f t="shared" si="65"/>
        <v>28.611459572180316</v>
      </c>
      <c r="P258" s="9">
        <f t="shared" si="66"/>
        <v>4794426</v>
      </c>
      <c r="Q258" s="9">
        <f t="shared" si="67"/>
        <v>308423844</v>
      </c>
      <c r="R258" s="9">
        <f t="shared" si="68"/>
        <v>210744</v>
      </c>
      <c r="S258" s="9">
        <f t="shared" si="69"/>
        <v>10203522</v>
      </c>
      <c r="T258" s="9">
        <f t="shared" si="75"/>
        <v>296</v>
      </c>
      <c r="U258" s="9">
        <f t="shared" ref="U258:U325" si="83">F258*T258</f>
        <v>5198352</v>
      </c>
      <c r="V258" s="9">
        <f t="shared" si="73"/>
        <v>44158584</v>
      </c>
      <c r="W258" s="9">
        <f t="shared" si="74"/>
        <v>1949980540885056</v>
      </c>
      <c r="X258" s="9">
        <f t="shared" si="70"/>
        <v>450573083332848</v>
      </c>
      <c r="Y258" s="9">
        <f t="shared" si="71"/>
        <v>6.0142049414496815E+23</v>
      </c>
    </row>
    <row r="259" spans="1:25" ht="15.75" thickBot="1">
      <c r="A259" s="8">
        <v>44143</v>
      </c>
      <c r="B259" s="19">
        <v>62051</v>
      </c>
      <c r="C259" s="9">
        <f t="shared" si="80"/>
        <v>670</v>
      </c>
      <c r="D259" s="9">
        <v>12</v>
      </c>
      <c r="E259" s="9">
        <f t="shared" si="77"/>
        <v>254</v>
      </c>
      <c r="F259" s="9">
        <f t="shared" si="79"/>
        <v>17966</v>
      </c>
      <c r="G259" s="9">
        <v>2048</v>
      </c>
      <c r="H259" s="9">
        <v>42037</v>
      </c>
      <c r="I259" s="9">
        <f t="shared" si="72"/>
        <v>3.573416453300679E-2</v>
      </c>
      <c r="J259" s="9">
        <f t="shared" ref="J259:J325" si="84">E260/F259</f>
        <v>1.6030279416675942E-2</v>
      </c>
      <c r="K259" s="9">
        <f t="shared" ref="K259:K325" si="85">D260/F259</f>
        <v>7.792496938661917E-4</v>
      </c>
      <c r="L259" s="9">
        <f t="shared" si="78"/>
        <v>2.1258278145695364</v>
      </c>
      <c r="M259" s="9">
        <f t="shared" si="81"/>
        <v>3.3005108700907315</v>
      </c>
      <c r="N259" s="9">
        <f t="shared" si="82"/>
        <v>67.745886448244192</v>
      </c>
      <c r="O259" s="16">
        <f t="shared" ref="O259:O356" si="86">100*(F259/B259)</f>
        <v>28.953602681665082</v>
      </c>
      <c r="P259" s="9">
        <f t="shared" ref="P259:P325" si="87">F259*E259</f>
        <v>4563364</v>
      </c>
      <c r="Q259" s="9">
        <f t="shared" ref="Q259:Q356" si="88">F259*F259</f>
        <v>322777156</v>
      </c>
      <c r="R259" s="9">
        <f t="shared" ref="R259:R331" si="89">F259*D259</f>
        <v>215592</v>
      </c>
      <c r="S259" s="9">
        <f t="shared" ref="S259:S355" si="90">C259*F259</f>
        <v>12037220</v>
      </c>
      <c r="T259" s="9">
        <f t="shared" si="75"/>
        <v>404</v>
      </c>
      <c r="U259" s="9">
        <f t="shared" si="83"/>
        <v>7258264</v>
      </c>
      <c r="V259" s="9">
        <f t="shared" si="73"/>
        <v>44158003</v>
      </c>
      <c r="W259" s="9">
        <f t="shared" si="74"/>
        <v>1949929228948009</v>
      </c>
      <c r="X259" s="9">
        <f t="shared" ref="X259:X322" si="91">V259*S259</f>
        <v>531539596871660</v>
      </c>
      <c r="Y259" s="9">
        <f t="shared" ref="Y259:Y322" si="92">W259*Q259</f>
        <v>6.2939261092111128E+23</v>
      </c>
    </row>
    <row r="260" spans="1:25" ht="15.75" thickBot="1">
      <c r="A260" s="8">
        <v>44144</v>
      </c>
      <c r="B260" s="18">
        <v>62693</v>
      </c>
      <c r="C260" s="9">
        <f t="shared" si="80"/>
        <v>642</v>
      </c>
      <c r="D260" s="9">
        <v>14</v>
      </c>
      <c r="E260" s="9">
        <f t="shared" si="77"/>
        <v>288</v>
      </c>
      <c r="F260" s="9">
        <f t="shared" si="79"/>
        <v>18306</v>
      </c>
      <c r="G260" s="9">
        <v>2062</v>
      </c>
      <c r="H260" s="9">
        <v>42325</v>
      </c>
      <c r="I260" s="9">
        <f t="shared" ref="I260:I331" si="93">C261/F260</f>
        <v>4.1134054408390693E-2</v>
      </c>
      <c r="J260" s="9">
        <f t="shared" si="84"/>
        <v>1.6442696383699332E-2</v>
      </c>
      <c r="K260" s="9">
        <f t="shared" si="85"/>
        <v>8.1940347427073088E-4</v>
      </c>
      <c r="L260" s="9">
        <f t="shared" si="78"/>
        <v>2.3829113924050636</v>
      </c>
      <c r="M260" s="9">
        <f t="shared" si="81"/>
        <v>3.2890434338761905</v>
      </c>
      <c r="N260" s="9">
        <f t="shared" si="82"/>
        <v>67.511524412613838</v>
      </c>
      <c r="O260" s="16">
        <f t="shared" si="86"/>
        <v>29.199432153509964</v>
      </c>
      <c r="P260" s="9">
        <f t="shared" si="87"/>
        <v>5272128</v>
      </c>
      <c r="Q260" s="9">
        <f t="shared" si="88"/>
        <v>335109636</v>
      </c>
      <c r="R260" s="9">
        <f t="shared" si="89"/>
        <v>256284</v>
      </c>
      <c r="S260" s="9">
        <f t="shared" si="90"/>
        <v>11752452</v>
      </c>
      <c r="T260" s="9">
        <f t="shared" si="75"/>
        <v>340</v>
      </c>
      <c r="U260" s="9">
        <f t="shared" si="83"/>
        <v>6224040</v>
      </c>
      <c r="V260" s="9">
        <f t="shared" ref="V260:V323" si="94">V259-C259</f>
        <v>44157333</v>
      </c>
      <c r="W260" s="9">
        <f t="shared" ref="W260:W323" si="95">V260*V260</f>
        <v>1949870057672889</v>
      </c>
      <c r="X260" s="9">
        <f t="shared" si="91"/>
        <v>518956936530516</v>
      </c>
      <c r="Y260" s="9">
        <f t="shared" si="92"/>
        <v>6.5342024527406079E+23</v>
      </c>
    </row>
    <row r="261" spans="1:25" ht="15.75" thickBot="1">
      <c r="A261" s="8">
        <v>44145</v>
      </c>
      <c r="B261" s="19">
        <v>63446</v>
      </c>
      <c r="C261" s="9">
        <f t="shared" si="80"/>
        <v>753</v>
      </c>
      <c r="D261" s="9">
        <v>15</v>
      </c>
      <c r="E261" s="9">
        <f t="shared" si="77"/>
        <v>301</v>
      </c>
      <c r="F261" s="9">
        <f t="shared" si="79"/>
        <v>18743</v>
      </c>
      <c r="G261" s="9">
        <v>2077</v>
      </c>
      <c r="H261" s="9">
        <v>42626</v>
      </c>
      <c r="I261" s="9">
        <f t="shared" si="93"/>
        <v>4.326948727524943E-2</v>
      </c>
      <c r="J261" s="9">
        <f t="shared" si="84"/>
        <v>1.8887051165768554E-2</v>
      </c>
      <c r="K261" s="9">
        <f t="shared" si="85"/>
        <v>8.5365203009123408E-4</v>
      </c>
      <c r="L261" s="9">
        <f t="shared" si="78"/>
        <v>2.1918918918918919</v>
      </c>
      <c r="M261" s="9">
        <f t="shared" si="81"/>
        <v>3.2736500330990133</v>
      </c>
      <c r="N261" s="9">
        <f t="shared" si="82"/>
        <v>67.184692494404686</v>
      </c>
      <c r="O261" s="16">
        <f t="shared" si="86"/>
        <v>29.541657472496297</v>
      </c>
      <c r="P261" s="9">
        <f t="shared" si="87"/>
        <v>5641643</v>
      </c>
      <c r="Q261" s="9">
        <f t="shared" si="88"/>
        <v>351300049</v>
      </c>
      <c r="R261" s="9">
        <f t="shared" si="89"/>
        <v>281145</v>
      </c>
      <c r="S261" s="9">
        <f t="shared" si="90"/>
        <v>14113479</v>
      </c>
      <c r="T261" s="9">
        <f t="shared" ref="T261:T325" si="96">F261-F260</f>
        <v>437</v>
      </c>
      <c r="U261" s="9">
        <f t="shared" si="83"/>
        <v>8190691</v>
      </c>
      <c r="V261" s="9">
        <f t="shared" si="94"/>
        <v>44156691</v>
      </c>
      <c r="W261" s="9">
        <f t="shared" si="95"/>
        <v>1949813360069481</v>
      </c>
      <c r="X261" s="9">
        <f t="shared" si="91"/>
        <v>623204531137989</v>
      </c>
      <c r="Y261" s="9">
        <f t="shared" si="92"/>
        <v>6.8496952893326327E+23</v>
      </c>
    </row>
    <row r="262" spans="1:25" ht="15.75" thickBot="1">
      <c r="A262" s="8">
        <v>44146</v>
      </c>
      <c r="B262" s="19">
        <v>64257</v>
      </c>
      <c r="C262" s="9">
        <f t="shared" si="80"/>
        <v>811</v>
      </c>
      <c r="D262" s="9">
        <v>16</v>
      </c>
      <c r="E262" s="9">
        <f t="shared" si="77"/>
        <v>354</v>
      </c>
      <c r="F262" s="9">
        <f t="shared" si="79"/>
        <v>19184</v>
      </c>
      <c r="G262" s="9">
        <v>2093</v>
      </c>
      <c r="H262" s="9">
        <v>42980</v>
      </c>
      <c r="I262" s="9">
        <f t="shared" si="93"/>
        <v>4.4359883236030025E-2</v>
      </c>
      <c r="J262" s="9">
        <f t="shared" si="84"/>
        <v>0</v>
      </c>
      <c r="K262" s="9">
        <f t="shared" si="85"/>
        <v>9.3828190158465384E-4</v>
      </c>
      <c r="L262" s="9">
        <f t="shared" si="78"/>
        <v>47.277777777777779</v>
      </c>
      <c r="M262" s="9">
        <f t="shared" si="81"/>
        <v>3.2572326750392957</v>
      </c>
      <c r="N262" s="9">
        <f t="shared" si="82"/>
        <v>66.887654263348736</v>
      </c>
      <c r="O262" s="16">
        <f t="shared" si="86"/>
        <v>29.855113061611966</v>
      </c>
      <c r="P262" s="9">
        <f t="shared" si="87"/>
        <v>6791136</v>
      </c>
      <c r="Q262" s="9">
        <f t="shared" si="88"/>
        <v>368025856</v>
      </c>
      <c r="R262" s="9">
        <f t="shared" si="89"/>
        <v>306944</v>
      </c>
      <c r="S262" s="9">
        <f t="shared" si="90"/>
        <v>15558224</v>
      </c>
      <c r="T262" s="9">
        <f t="shared" si="96"/>
        <v>441</v>
      </c>
      <c r="U262" s="9">
        <f t="shared" si="83"/>
        <v>8460144</v>
      </c>
      <c r="V262" s="9">
        <f t="shared" si="94"/>
        <v>44155938</v>
      </c>
      <c r="W262" s="9">
        <f t="shared" si="95"/>
        <v>1949746860659844</v>
      </c>
      <c r="X262" s="9">
        <f t="shared" si="91"/>
        <v>686987974334112</v>
      </c>
      <c r="Y262" s="9">
        <f t="shared" si="92"/>
        <v>7.1755725737765181E+23</v>
      </c>
    </row>
    <row r="263" spans="1:25" ht="15.75" thickBot="1">
      <c r="A263" s="8">
        <v>44147</v>
      </c>
      <c r="B263" s="19">
        <v>65108</v>
      </c>
      <c r="C263" s="9">
        <f t="shared" si="80"/>
        <v>851</v>
      </c>
      <c r="D263" s="9">
        <v>18</v>
      </c>
      <c r="E263" s="9">
        <f t="shared" ref="E263:E331" si="97">H263-H262</f>
        <v>0</v>
      </c>
      <c r="F263" s="9">
        <f t="shared" si="79"/>
        <v>20017</v>
      </c>
      <c r="G263" s="9">
        <v>2111</v>
      </c>
      <c r="H263" s="9">
        <v>42980</v>
      </c>
      <c r="I263" s="9">
        <f t="shared" si="93"/>
        <v>4.3313183793775294E-2</v>
      </c>
      <c r="J263" s="9">
        <f t="shared" si="84"/>
        <v>3.9916071339361543E-2</v>
      </c>
      <c r="K263" s="9">
        <f t="shared" si="85"/>
        <v>6.4944796922615782E-4</v>
      </c>
      <c r="L263" s="9">
        <f t="shared" ref="L263:L302" si="98">I263/(J263+K263)</f>
        <v>1.0677339901477834</v>
      </c>
      <c r="M263" s="9">
        <f t="shared" si="81"/>
        <v>3.2423050930761201</v>
      </c>
      <c r="N263" s="9">
        <f t="shared" si="82"/>
        <v>66.013393131412428</v>
      </c>
      <c r="O263" s="16">
        <f t="shared" si="86"/>
        <v>30.744301775511456</v>
      </c>
      <c r="P263" s="9">
        <f t="shared" si="87"/>
        <v>0</v>
      </c>
      <c r="Q263" s="9">
        <f t="shared" si="88"/>
        <v>400680289</v>
      </c>
      <c r="R263" s="9">
        <f t="shared" si="89"/>
        <v>360306</v>
      </c>
      <c r="S263" s="9">
        <f t="shared" si="90"/>
        <v>17034467</v>
      </c>
      <c r="T263" s="9">
        <f t="shared" si="96"/>
        <v>833</v>
      </c>
      <c r="U263" s="9">
        <f t="shared" si="83"/>
        <v>16674161</v>
      </c>
      <c r="V263" s="9">
        <f t="shared" si="94"/>
        <v>44155127</v>
      </c>
      <c r="W263" s="9">
        <f t="shared" si="95"/>
        <v>1949675240386129</v>
      </c>
      <c r="X263" s="9">
        <f t="shared" si="91"/>
        <v>752159053762309</v>
      </c>
      <c r="Y263" s="9">
        <f t="shared" si="92"/>
        <v>7.811964387740587E+23</v>
      </c>
    </row>
    <row r="264" spans="1:25" ht="15.75" thickBot="1">
      <c r="A264" s="8">
        <v>44148</v>
      </c>
      <c r="B264" s="19">
        <v>65975</v>
      </c>
      <c r="C264" s="9">
        <f t="shared" si="80"/>
        <v>867</v>
      </c>
      <c r="D264" s="9">
        <v>13</v>
      </c>
      <c r="E264" s="9">
        <f t="shared" si="97"/>
        <v>799</v>
      </c>
      <c r="F264" s="9">
        <f t="shared" si="79"/>
        <v>20072</v>
      </c>
      <c r="G264" s="9">
        <v>2124</v>
      </c>
      <c r="H264" s="9">
        <v>43779</v>
      </c>
      <c r="I264" s="9">
        <f t="shared" si="93"/>
        <v>4.2048624950179352E-2</v>
      </c>
      <c r="J264" s="9">
        <f t="shared" si="84"/>
        <v>2.0924671183738541E-2</v>
      </c>
      <c r="K264" s="9">
        <f t="shared" si="85"/>
        <v>7.4730968513351929E-4</v>
      </c>
      <c r="L264" s="9">
        <f t="shared" si="98"/>
        <v>1.9402298850574711</v>
      </c>
      <c r="M264" s="9">
        <f t="shared" si="81"/>
        <v>3.2194012883668055</v>
      </c>
      <c r="N264" s="9">
        <f t="shared" si="82"/>
        <v>66.35695339143615</v>
      </c>
      <c r="O264" s="16">
        <f t="shared" si="86"/>
        <v>30.423645320197046</v>
      </c>
      <c r="P264" s="9">
        <f t="shared" si="87"/>
        <v>16037528</v>
      </c>
      <c r="Q264" s="9">
        <f t="shared" si="88"/>
        <v>402885184</v>
      </c>
      <c r="R264" s="9">
        <f t="shared" si="89"/>
        <v>260936</v>
      </c>
      <c r="S264" s="9">
        <f t="shared" si="90"/>
        <v>17402424</v>
      </c>
      <c r="T264" s="9">
        <f t="shared" si="96"/>
        <v>55</v>
      </c>
      <c r="U264" s="9">
        <f t="shared" si="83"/>
        <v>1103960</v>
      </c>
      <c r="V264" s="9">
        <f t="shared" si="94"/>
        <v>44154276</v>
      </c>
      <c r="W264" s="9">
        <f t="shared" si="95"/>
        <v>1949600089084176</v>
      </c>
      <c r="X264" s="9">
        <f t="shared" si="91"/>
        <v>768391432365024</v>
      </c>
      <c r="Y264" s="9">
        <f t="shared" si="92"/>
        <v>7.8546499061709463E+23</v>
      </c>
    </row>
    <row r="265" spans="1:25" ht="15.75" thickBot="1">
      <c r="A265" s="8">
        <v>44149</v>
      </c>
      <c r="B265" s="19">
        <v>66819</v>
      </c>
      <c r="C265" s="9">
        <f t="shared" si="80"/>
        <v>844</v>
      </c>
      <c r="D265" s="9">
        <v>15</v>
      </c>
      <c r="E265" s="9">
        <f t="shared" si="97"/>
        <v>420</v>
      </c>
      <c r="F265" s="9">
        <f t="shared" ref="F265:F302" si="99">B265-G265-H265</f>
        <v>20481</v>
      </c>
      <c r="G265" s="9">
        <v>2139</v>
      </c>
      <c r="H265" s="9">
        <v>44199</v>
      </c>
      <c r="I265" s="9">
        <f t="shared" si="93"/>
        <v>4.1990137200332012E-2</v>
      </c>
      <c r="J265" s="9">
        <f t="shared" si="84"/>
        <v>2.1190371563888481E-2</v>
      </c>
      <c r="K265" s="9">
        <f t="shared" si="85"/>
        <v>7.3238611395927931E-4</v>
      </c>
      <c r="L265" s="9">
        <f t="shared" si="98"/>
        <v>1.915367483296214</v>
      </c>
      <c r="M265" s="9">
        <f t="shared" si="81"/>
        <v>3.2011852916086743</v>
      </c>
      <c r="N265" s="9">
        <f t="shared" si="82"/>
        <v>66.147353297714716</v>
      </c>
      <c r="O265" s="16">
        <f t="shared" si="86"/>
        <v>30.651461410676607</v>
      </c>
      <c r="P265" s="9">
        <f t="shared" si="87"/>
        <v>8602020</v>
      </c>
      <c r="Q265" s="9">
        <f t="shared" si="88"/>
        <v>419471361</v>
      </c>
      <c r="R265" s="9">
        <f t="shared" si="89"/>
        <v>307215</v>
      </c>
      <c r="S265" s="9">
        <f t="shared" si="90"/>
        <v>17285964</v>
      </c>
      <c r="T265" s="9">
        <f t="shared" si="96"/>
        <v>409</v>
      </c>
      <c r="U265" s="9">
        <f t="shared" si="83"/>
        <v>8376729</v>
      </c>
      <c r="V265" s="9">
        <f t="shared" si="94"/>
        <v>44153409</v>
      </c>
      <c r="W265" s="9">
        <f t="shared" si="95"/>
        <v>1949523526321281</v>
      </c>
      <c r="X265" s="9">
        <f t="shared" si="91"/>
        <v>763234238451276</v>
      </c>
      <c r="Y265" s="9">
        <f t="shared" si="92"/>
        <v>8.1776928688750711E+23</v>
      </c>
    </row>
    <row r="266" spans="1:25" ht="15.75" thickBot="1">
      <c r="A266" s="8">
        <v>44150</v>
      </c>
      <c r="B266" s="19">
        <v>67679</v>
      </c>
      <c r="C266" s="9">
        <f t="shared" si="80"/>
        <v>860</v>
      </c>
      <c r="D266" s="9">
        <v>15</v>
      </c>
      <c r="E266" s="9">
        <f t="shared" si="97"/>
        <v>434</v>
      </c>
      <c r="F266" s="9">
        <f t="shared" si="99"/>
        <v>20892</v>
      </c>
      <c r="G266" s="9">
        <v>2154</v>
      </c>
      <c r="H266" s="9">
        <v>44633</v>
      </c>
      <c r="I266" s="9">
        <f t="shared" si="93"/>
        <v>4.3557342523453953E-2</v>
      </c>
      <c r="J266" s="9">
        <f t="shared" si="84"/>
        <v>2.4650583955581083E-2</v>
      </c>
      <c r="K266" s="9">
        <f t="shared" si="85"/>
        <v>6.7011296189929161E-4</v>
      </c>
      <c r="L266" s="9">
        <f t="shared" si="98"/>
        <v>1.7202268431001893</v>
      </c>
      <c r="M266" s="9">
        <f t="shared" si="81"/>
        <v>3.1826711387579603</v>
      </c>
      <c r="N266" s="9">
        <f t="shared" si="82"/>
        <v>65.948078429054803</v>
      </c>
      <c r="O266" s="16">
        <f t="shared" si="86"/>
        <v>30.869250432187233</v>
      </c>
      <c r="P266" s="9">
        <f t="shared" si="87"/>
        <v>9067128</v>
      </c>
      <c r="Q266" s="9">
        <f t="shared" si="88"/>
        <v>436475664</v>
      </c>
      <c r="R266" s="9">
        <f t="shared" si="89"/>
        <v>313380</v>
      </c>
      <c r="S266" s="9">
        <f t="shared" si="90"/>
        <v>17967120</v>
      </c>
      <c r="T266" s="9">
        <f t="shared" si="96"/>
        <v>411</v>
      </c>
      <c r="U266" s="9">
        <f t="shared" si="83"/>
        <v>8586612</v>
      </c>
      <c r="V266" s="9">
        <f t="shared" si="94"/>
        <v>44152565</v>
      </c>
      <c r="W266" s="9">
        <f t="shared" si="95"/>
        <v>1949448996079225</v>
      </c>
      <c r="X266" s="9">
        <f t="shared" si="91"/>
        <v>793294433662800</v>
      </c>
      <c r="Y266" s="9">
        <f t="shared" si="92"/>
        <v>8.5088704499781316E+23</v>
      </c>
    </row>
    <row r="267" spans="1:25" ht="15.75" thickBot="1">
      <c r="A267" s="8">
        <v>44151</v>
      </c>
      <c r="B267" s="19">
        <v>68589</v>
      </c>
      <c r="C267" s="9">
        <f t="shared" si="80"/>
        <v>910</v>
      </c>
      <c r="D267" s="9">
        <v>14</v>
      </c>
      <c r="E267" s="9">
        <f t="shared" si="97"/>
        <v>515</v>
      </c>
      <c r="F267" s="9">
        <f t="shared" si="99"/>
        <v>21273</v>
      </c>
      <c r="G267" s="9">
        <v>2168</v>
      </c>
      <c r="H267" s="9">
        <v>45148</v>
      </c>
      <c r="I267" s="9">
        <f t="shared" si="93"/>
        <v>4.7101960231279084E-2</v>
      </c>
      <c r="J267" s="9">
        <f t="shared" si="84"/>
        <v>0</v>
      </c>
      <c r="K267" s="9">
        <f t="shared" si="85"/>
        <v>8.4614299816669018E-4</v>
      </c>
      <c r="L267" s="9">
        <f t="shared" si="98"/>
        <v>55.666666666666664</v>
      </c>
      <c r="M267" s="9">
        <f t="shared" si="81"/>
        <v>3.160856697138025</v>
      </c>
      <c r="N267" s="9">
        <f t="shared" si="82"/>
        <v>65.823965942060681</v>
      </c>
      <c r="O267" s="16">
        <f t="shared" si="86"/>
        <v>31.015177360801292</v>
      </c>
      <c r="P267" s="9">
        <f t="shared" si="87"/>
        <v>10955595</v>
      </c>
      <c r="Q267" s="9">
        <f t="shared" si="88"/>
        <v>452540529</v>
      </c>
      <c r="R267" s="9">
        <f t="shared" si="89"/>
        <v>297822</v>
      </c>
      <c r="S267" s="9">
        <f t="shared" si="90"/>
        <v>19358430</v>
      </c>
      <c r="T267" s="9">
        <f t="shared" si="96"/>
        <v>381</v>
      </c>
      <c r="U267" s="9">
        <f t="shared" si="83"/>
        <v>8105013</v>
      </c>
      <c r="V267" s="9">
        <f t="shared" si="94"/>
        <v>44151705</v>
      </c>
      <c r="W267" s="9">
        <f t="shared" si="95"/>
        <v>1949373054407025</v>
      </c>
      <c r="X267" s="9">
        <f t="shared" si="91"/>
        <v>854707690623150</v>
      </c>
      <c r="Y267" s="9">
        <f t="shared" si="92"/>
        <v>8.8217031325970093E+23</v>
      </c>
    </row>
    <row r="268" spans="1:25" ht="15.75" thickBot="1">
      <c r="A268" s="8">
        <v>44152</v>
      </c>
      <c r="B268" s="19">
        <v>69591</v>
      </c>
      <c r="C268" s="9">
        <f t="shared" si="80"/>
        <v>1002</v>
      </c>
      <c r="D268" s="9">
        <v>18</v>
      </c>
      <c r="E268" s="9">
        <f t="shared" si="97"/>
        <v>0</v>
      </c>
      <c r="F268" s="9">
        <f t="shared" si="99"/>
        <v>22257</v>
      </c>
      <c r="G268" s="9">
        <v>2186</v>
      </c>
      <c r="H268" s="9">
        <v>45148</v>
      </c>
      <c r="I268" s="9">
        <f t="shared" si="93"/>
        <v>4.6637013074538346E-2</v>
      </c>
      <c r="J268" s="9">
        <f t="shared" si="84"/>
        <v>5.2927168980545447E-2</v>
      </c>
      <c r="K268" s="9">
        <f t="shared" si="85"/>
        <v>8.9859370085815693E-4</v>
      </c>
      <c r="L268" s="9">
        <f t="shared" si="98"/>
        <v>0.86644407345575947</v>
      </c>
      <c r="M268" s="9">
        <f t="shared" si="81"/>
        <v>3.1412107887514189</v>
      </c>
      <c r="N268" s="9">
        <f t="shared" si="82"/>
        <v>64.876205256426829</v>
      </c>
      <c r="O268" s="16">
        <f t="shared" si="86"/>
        <v>31.982583954821742</v>
      </c>
      <c r="P268" s="9">
        <f t="shared" si="87"/>
        <v>0</v>
      </c>
      <c r="Q268" s="9">
        <f t="shared" si="88"/>
        <v>495374049</v>
      </c>
      <c r="R268" s="9">
        <f t="shared" si="89"/>
        <v>400626</v>
      </c>
      <c r="S268" s="9">
        <f t="shared" si="90"/>
        <v>22301514</v>
      </c>
      <c r="T268" s="9">
        <f t="shared" si="96"/>
        <v>984</v>
      </c>
      <c r="U268" s="9">
        <f t="shared" si="83"/>
        <v>21900888</v>
      </c>
      <c r="V268" s="9">
        <f t="shared" si="94"/>
        <v>44150795</v>
      </c>
      <c r="W268" s="9">
        <f t="shared" si="95"/>
        <v>1949292699132025</v>
      </c>
      <c r="X268" s="9">
        <f t="shared" si="91"/>
        <v>984629572803630</v>
      </c>
      <c r="Y268" s="9">
        <f t="shared" si="92"/>
        <v>9.6562901705517001E+23</v>
      </c>
    </row>
    <row r="269" spans="1:25" ht="15.75" thickBot="1">
      <c r="A269" s="8">
        <v>44153</v>
      </c>
      <c r="B269" s="19">
        <v>70629</v>
      </c>
      <c r="C269" s="9">
        <f t="shared" si="80"/>
        <v>1038</v>
      </c>
      <c r="D269" s="9">
        <v>20</v>
      </c>
      <c r="E269" s="9">
        <f t="shared" si="97"/>
        <v>1178</v>
      </c>
      <c r="F269" s="9">
        <f t="shared" si="99"/>
        <v>22097</v>
      </c>
      <c r="G269" s="9">
        <v>2206</v>
      </c>
      <c r="H269" s="9">
        <v>46326</v>
      </c>
      <c r="I269" s="9">
        <f t="shared" si="93"/>
        <v>4.6295877268407476E-2</v>
      </c>
      <c r="J269" s="9">
        <f t="shared" si="84"/>
        <v>2.8782187627279722E-2</v>
      </c>
      <c r="K269" s="9">
        <f t="shared" si="85"/>
        <v>8.1459021586640723E-4</v>
      </c>
      <c r="L269" s="9">
        <f t="shared" si="98"/>
        <v>1.5642201834862384</v>
      </c>
      <c r="M269" s="9">
        <f t="shared" si="81"/>
        <v>3.123362924577723</v>
      </c>
      <c r="N269" s="9">
        <f t="shared" si="82"/>
        <v>65.590621416132194</v>
      </c>
      <c r="O269" s="16">
        <f t="shared" si="86"/>
        <v>31.286015659290094</v>
      </c>
      <c r="P269" s="9">
        <f t="shared" si="87"/>
        <v>26030266</v>
      </c>
      <c r="Q269" s="9">
        <f t="shared" si="88"/>
        <v>488277409</v>
      </c>
      <c r="R269" s="9">
        <f t="shared" si="89"/>
        <v>441940</v>
      </c>
      <c r="S269" s="9">
        <f t="shared" si="90"/>
        <v>22936686</v>
      </c>
      <c r="T269" s="9">
        <f t="shared" si="96"/>
        <v>-160</v>
      </c>
      <c r="U269" s="9">
        <f t="shared" si="83"/>
        <v>-3535520</v>
      </c>
      <c r="V269" s="9">
        <f t="shared" si="94"/>
        <v>44149793</v>
      </c>
      <c r="W269" s="9">
        <f t="shared" si="95"/>
        <v>1949204221942849</v>
      </c>
      <c r="X269" s="9">
        <f t="shared" si="91"/>
        <v>1012649939005998</v>
      </c>
      <c r="Y269" s="9">
        <f t="shared" si="92"/>
        <v>9.5175238710211523E+23</v>
      </c>
    </row>
    <row r="270" spans="1:25" ht="15.75" thickBot="1">
      <c r="A270" s="8">
        <v>44154</v>
      </c>
      <c r="B270" s="18">
        <v>71652</v>
      </c>
      <c r="C270" s="9">
        <f t="shared" ref="C270:C333" si="100">B270-B269</f>
        <v>1023</v>
      </c>
      <c r="D270" s="9">
        <v>18</v>
      </c>
      <c r="E270" s="9">
        <f t="shared" si="97"/>
        <v>636</v>
      </c>
      <c r="F270" s="9">
        <f t="shared" si="99"/>
        <v>22466</v>
      </c>
      <c r="G270" s="9">
        <v>2224</v>
      </c>
      <c r="H270" s="9">
        <v>46962</v>
      </c>
      <c r="I270" s="9">
        <f t="shared" si="93"/>
        <v>4.9096412356449744E-2</v>
      </c>
      <c r="J270" s="9">
        <f t="shared" si="84"/>
        <v>2.7552746372295912E-2</v>
      </c>
      <c r="K270" s="9">
        <f t="shared" si="85"/>
        <v>5.3414047894596276E-4</v>
      </c>
      <c r="L270" s="9">
        <f t="shared" si="98"/>
        <v>1.7480190174326466</v>
      </c>
      <c r="M270" s="9">
        <f t="shared" si="81"/>
        <v>3.1038910288617205</v>
      </c>
      <c r="N270" s="9">
        <f t="shared" si="82"/>
        <v>65.541785295595375</v>
      </c>
      <c r="O270" s="16">
        <f t="shared" si="86"/>
        <v>31.354323675542901</v>
      </c>
      <c r="P270" s="9">
        <f t="shared" si="87"/>
        <v>14288376</v>
      </c>
      <c r="Q270" s="9">
        <f t="shared" si="88"/>
        <v>504721156</v>
      </c>
      <c r="R270" s="9">
        <f t="shared" si="89"/>
        <v>404388</v>
      </c>
      <c r="S270" s="9">
        <f t="shared" si="90"/>
        <v>22982718</v>
      </c>
      <c r="T270" s="9">
        <f t="shared" si="96"/>
        <v>369</v>
      </c>
      <c r="U270" s="9">
        <f t="shared" si="83"/>
        <v>8289954</v>
      </c>
      <c r="V270" s="9">
        <f t="shared" si="94"/>
        <v>44148755</v>
      </c>
      <c r="W270" s="9">
        <f t="shared" si="95"/>
        <v>1949112568050025</v>
      </c>
      <c r="X270" s="9">
        <f t="shared" si="91"/>
        <v>1014658386216090</v>
      </c>
      <c r="Y270" s="9">
        <f t="shared" si="92"/>
        <v>9.837583485203373E+23</v>
      </c>
    </row>
    <row r="271" spans="1:25" ht="15.75" thickBot="1">
      <c r="A271" s="8">
        <v>44155</v>
      </c>
      <c r="B271" s="19">
        <v>72755</v>
      </c>
      <c r="C271" s="9">
        <f t="shared" si="100"/>
        <v>1103</v>
      </c>
      <c r="D271" s="9">
        <v>12</v>
      </c>
      <c r="E271" s="9">
        <f t="shared" si="97"/>
        <v>619</v>
      </c>
      <c r="F271" s="9">
        <f t="shared" si="99"/>
        <v>22938</v>
      </c>
      <c r="G271" s="9">
        <v>2236</v>
      </c>
      <c r="H271" s="9">
        <v>47581</v>
      </c>
      <c r="I271" s="9">
        <f t="shared" si="93"/>
        <v>4.442409974714448E-2</v>
      </c>
      <c r="J271" s="9">
        <f t="shared" si="84"/>
        <v>2.6244659516958757E-2</v>
      </c>
      <c r="K271" s="9">
        <f t="shared" si="85"/>
        <v>8.2831981864155547E-4</v>
      </c>
      <c r="L271" s="9">
        <f t="shared" si="98"/>
        <v>1.6409017713365541</v>
      </c>
      <c r="M271" s="9">
        <f t="shared" si="81"/>
        <v>3.0733282935880695</v>
      </c>
      <c r="N271" s="9">
        <f t="shared" si="82"/>
        <v>65.398941653494603</v>
      </c>
      <c r="O271" s="16">
        <f t="shared" si="86"/>
        <v>31.527730052917324</v>
      </c>
      <c r="P271" s="9">
        <f t="shared" si="87"/>
        <v>14198622</v>
      </c>
      <c r="Q271" s="9">
        <f t="shared" si="88"/>
        <v>526151844</v>
      </c>
      <c r="R271" s="9">
        <f t="shared" si="89"/>
        <v>275256</v>
      </c>
      <c r="S271" s="9">
        <f t="shared" si="90"/>
        <v>25300614</v>
      </c>
      <c r="T271" s="9">
        <f t="shared" si="96"/>
        <v>472</v>
      </c>
      <c r="U271" s="9">
        <f t="shared" si="83"/>
        <v>10826736</v>
      </c>
      <c r="V271" s="9">
        <f t="shared" si="94"/>
        <v>44147732</v>
      </c>
      <c r="W271" s="9">
        <f t="shared" si="95"/>
        <v>1949022240743824</v>
      </c>
      <c r="X271" s="9">
        <f t="shared" si="91"/>
        <v>1116964726307448</v>
      </c>
      <c r="Y271" s="9">
        <f t="shared" si="92"/>
        <v>1.0254816459643749E+24</v>
      </c>
    </row>
    <row r="272" spans="1:25" ht="15.75" thickBot="1">
      <c r="A272" s="8">
        <v>44156</v>
      </c>
      <c r="B272" s="19">
        <v>73774</v>
      </c>
      <c r="C272" s="9">
        <f t="shared" si="100"/>
        <v>1019</v>
      </c>
      <c r="D272" s="9">
        <v>19</v>
      </c>
      <c r="E272" s="9">
        <f t="shared" si="97"/>
        <v>602</v>
      </c>
      <c r="F272" s="9">
        <f t="shared" si="99"/>
        <v>23336</v>
      </c>
      <c r="G272" s="9">
        <v>2255</v>
      </c>
      <c r="H272" s="9">
        <v>48183</v>
      </c>
      <c r="I272" s="9">
        <f t="shared" si="93"/>
        <v>4.6623243057936234E-2</v>
      </c>
      <c r="J272" s="9">
        <f t="shared" si="84"/>
        <v>2.6182721974631472E-2</v>
      </c>
      <c r="K272" s="9">
        <f t="shared" si="85"/>
        <v>7.2848817278025365E-4</v>
      </c>
      <c r="L272" s="9">
        <f t="shared" si="98"/>
        <v>1.7324840764331209</v>
      </c>
      <c r="M272" s="9">
        <f t="shared" si="81"/>
        <v>3.0566324179250142</v>
      </c>
      <c r="N272" s="9">
        <f t="shared" si="82"/>
        <v>65.311627402607968</v>
      </c>
      <c r="O272" s="16">
        <f t="shared" si="86"/>
        <v>31.631740179467023</v>
      </c>
      <c r="P272" s="9">
        <f t="shared" si="87"/>
        <v>14048272</v>
      </c>
      <c r="Q272" s="9">
        <f t="shared" si="88"/>
        <v>544568896</v>
      </c>
      <c r="R272" s="9">
        <f t="shared" si="89"/>
        <v>443384</v>
      </c>
      <c r="S272" s="9">
        <f t="shared" si="90"/>
        <v>23779384</v>
      </c>
      <c r="T272" s="9">
        <f t="shared" si="96"/>
        <v>398</v>
      </c>
      <c r="U272" s="9">
        <f t="shared" si="83"/>
        <v>9287728</v>
      </c>
      <c r="V272" s="9">
        <f t="shared" si="94"/>
        <v>44146629</v>
      </c>
      <c r="W272" s="9">
        <f t="shared" si="95"/>
        <v>1948924852063641</v>
      </c>
      <c r="X272" s="9">
        <f t="shared" si="91"/>
        <v>1049779643296536</v>
      </c>
      <c r="Y272" s="9">
        <f t="shared" si="92"/>
        <v>1.0613238550752603E+24</v>
      </c>
    </row>
    <row r="273" spans="1:25" ht="15.75" thickBot="1">
      <c r="A273" s="8">
        <v>44157</v>
      </c>
      <c r="B273" s="19">
        <v>74862</v>
      </c>
      <c r="C273" s="9">
        <f t="shared" si="100"/>
        <v>1088</v>
      </c>
      <c r="D273" s="9">
        <v>17</v>
      </c>
      <c r="E273" s="9">
        <f t="shared" si="97"/>
        <v>611</v>
      </c>
      <c r="F273" s="9">
        <f t="shared" si="99"/>
        <v>23796</v>
      </c>
      <c r="G273" s="9">
        <v>2272</v>
      </c>
      <c r="H273" s="9">
        <v>48794</v>
      </c>
      <c r="I273" s="9">
        <f t="shared" si="93"/>
        <v>4.223398890569844E-2</v>
      </c>
      <c r="J273" s="9">
        <f t="shared" si="84"/>
        <v>2.6348966212808876E-2</v>
      </c>
      <c r="K273" s="9">
        <f t="shared" si="85"/>
        <v>9.2452513027399563E-4</v>
      </c>
      <c r="L273" s="9">
        <f t="shared" si="98"/>
        <v>1.5485362095531587</v>
      </c>
      <c r="M273" s="9">
        <f t="shared" si="81"/>
        <v>3.0349175816836311</v>
      </c>
      <c r="N273" s="9">
        <f t="shared" si="82"/>
        <v>65.178595281985523</v>
      </c>
      <c r="O273" s="16">
        <f t="shared" si="86"/>
        <v>31.786487136330848</v>
      </c>
      <c r="P273" s="9">
        <f t="shared" si="87"/>
        <v>14539356</v>
      </c>
      <c r="Q273" s="9">
        <f t="shared" si="88"/>
        <v>566249616</v>
      </c>
      <c r="R273" s="9">
        <f t="shared" si="89"/>
        <v>404532</v>
      </c>
      <c r="S273" s="9">
        <f t="shared" si="90"/>
        <v>25890048</v>
      </c>
      <c r="T273" s="9">
        <f t="shared" si="96"/>
        <v>460</v>
      </c>
      <c r="U273" s="9">
        <f t="shared" si="83"/>
        <v>10946160</v>
      </c>
      <c r="V273" s="9">
        <f t="shared" si="94"/>
        <v>44145610</v>
      </c>
      <c r="W273" s="9">
        <f t="shared" si="95"/>
        <v>1948834882272100</v>
      </c>
      <c r="X273" s="9">
        <f t="shared" si="91"/>
        <v>1142931961889280</v>
      </c>
      <c r="Y273" s="9">
        <f t="shared" si="92"/>
        <v>1.1035270037339818E+24</v>
      </c>
    </row>
    <row r="274" spans="1:25" ht="15.75" thickBot="1">
      <c r="A274" s="8">
        <v>44158</v>
      </c>
      <c r="B274" s="19">
        <v>75867</v>
      </c>
      <c r="C274" s="9">
        <f t="shared" si="100"/>
        <v>1005</v>
      </c>
      <c r="D274" s="9">
        <v>22</v>
      </c>
      <c r="E274" s="9">
        <f t="shared" si="97"/>
        <v>627</v>
      </c>
      <c r="F274" s="9">
        <f t="shared" si="99"/>
        <v>24152</v>
      </c>
      <c r="G274" s="9">
        <v>2294</v>
      </c>
      <c r="H274" s="9">
        <v>49421</v>
      </c>
      <c r="I274" s="9">
        <f t="shared" si="93"/>
        <v>4.6911228883736333E-2</v>
      </c>
      <c r="J274" s="9">
        <f t="shared" si="84"/>
        <v>2.6871480622722755E-2</v>
      </c>
      <c r="K274" s="9">
        <f t="shared" si="85"/>
        <v>6.2106657833719777E-4</v>
      </c>
      <c r="L274" s="9">
        <f t="shared" si="98"/>
        <v>1.7063253012048192</v>
      </c>
      <c r="M274" s="9">
        <f t="shared" si="81"/>
        <v>3.0237125495933674</v>
      </c>
      <c r="N274" s="9">
        <f t="shared" si="82"/>
        <v>65.141629430450649</v>
      </c>
      <c r="O274" s="16">
        <f t="shared" si="86"/>
        <v>31.834658019955974</v>
      </c>
      <c r="P274" s="9">
        <f t="shared" si="87"/>
        <v>15143304</v>
      </c>
      <c r="Q274" s="9">
        <f t="shared" si="88"/>
        <v>583319104</v>
      </c>
      <c r="R274" s="9">
        <f t="shared" si="89"/>
        <v>531344</v>
      </c>
      <c r="S274" s="9">
        <f t="shared" si="90"/>
        <v>24272760</v>
      </c>
      <c r="T274" s="9">
        <f t="shared" si="96"/>
        <v>356</v>
      </c>
      <c r="U274" s="9">
        <f t="shared" si="83"/>
        <v>8598112</v>
      </c>
      <c r="V274" s="9">
        <f t="shared" si="94"/>
        <v>44144522</v>
      </c>
      <c r="W274" s="9">
        <f t="shared" si="95"/>
        <v>1948738822608484</v>
      </c>
      <c r="X274" s="9">
        <f t="shared" si="91"/>
        <v>1071509387820720</v>
      </c>
      <c r="Y274" s="9">
        <f t="shared" si="92"/>
        <v>1.1367365839339958E+24</v>
      </c>
    </row>
    <row r="275" spans="1:25" ht="15.75" thickBot="1">
      <c r="A275" s="8">
        <v>44159</v>
      </c>
      <c r="B275" s="19">
        <v>77000</v>
      </c>
      <c r="C275" s="9">
        <f t="shared" si="100"/>
        <v>1133</v>
      </c>
      <c r="D275" s="9">
        <v>15</v>
      </c>
      <c r="E275" s="9">
        <f t="shared" si="97"/>
        <v>649</v>
      </c>
      <c r="F275" s="9">
        <f t="shared" si="99"/>
        <v>24621</v>
      </c>
      <c r="G275" s="9">
        <v>2309</v>
      </c>
      <c r="H275" s="9">
        <v>50070</v>
      </c>
      <c r="I275" s="9">
        <f t="shared" si="93"/>
        <v>4.1631127898948052E-2</v>
      </c>
      <c r="J275" s="9">
        <f t="shared" si="84"/>
        <v>2.6075301571828927E-2</v>
      </c>
      <c r="K275" s="9">
        <f t="shared" si="85"/>
        <v>8.1231469071118146E-4</v>
      </c>
      <c r="L275" s="9">
        <f t="shared" si="98"/>
        <v>1.5483383685800605</v>
      </c>
      <c r="M275" s="9">
        <f t="shared" si="81"/>
        <v>2.9987012987012984</v>
      </c>
      <c r="N275" s="9">
        <f t="shared" si="82"/>
        <v>65.025974025974023</v>
      </c>
      <c r="O275" s="16">
        <f t="shared" si="86"/>
        <v>31.975324675324675</v>
      </c>
      <c r="P275" s="9">
        <f t="shared" si="87"/>
        <v>15979029</v>
      </c>
      <c r="Q275" s="9">
        <f t="shared" si="88"/>
        <v>606193641</v>
      </c>
      <c r="R275" s="9">
        <f t="shared" si="89"/>
        <v>369315</v>
      </c>
      <c r="S275" s="9">
        <f t="shared" si="90"/>
        <v>27895593</v>
      </c>
      <c r="T275" s="9">
        <f t="shared" si="96"/>
        <v>469</v>
      </c>
      <c r="U275" s="9">
        <f t="shared" si="83"/>
        <v>11547249</v>
      </c>
      <c r="V275" s="9">
        <f t="shared" si="94"/>
        <v>44143517</v>
      </c>
      <c r="W275" s="9">
        <f t="shared" si="95"/>
        <v>1948650093129289</v>
      </c>
      <c r="X275" s="9">
        <f t="shared" si="91"/>
        <v>1231409583820581</v>
      </c>
      <c r="Y275" s="9">
        <f t="shared" si="92"/>
        <v>1.1812592949890328E+24</v>
      </c>
    </row>
    <row r="276" spans="1:25" ht="15.75" thickBot="1">
      <c r="A276" s="8">
        <v>44160</v>
      </c>
      <c r="B276" s="19">
        <v>78025</v>
      </c>
      <c r="C276" s="9">
        <f t="shared" si="100"/>
        <v>1025</v>
      </c>
      <c r="D276" s="9">
        <v>20</v>
      </c>
      <c r="E276" s="9">
        <f t="shared" si="97"/>
        <v>642</v>
      </c>
      <c r="F276" s="9">
        <f t="shared" si="99"/>
        <v>24984</v>
      </c>
      <c r="G276" s="9">
        <v>2329</v>
      </c>
      <c r="H276" s="9">
        <v>50712</v>
      </c>
      <c r="I276" s="9">
        <f t="shared" si="93"/>
        <v>4.3427793788024333E-2</v>
      </c>
      <c r="J276" s="9">
        <f t="shared" si="84"/>
        <v>2.489593339737432E-2</v>
      </c>
      <c r="K276" s="9">
        <f t="shared" si="85"/>
        <v>9.205891770733269E-4</v>
      </c>
      <c r="L276" s="9">
        <f t="shared" si="98"/>
        <v>1.6821705426356588</v>
      </c>
      <c r="M276" s="9">
        <f t="shared" si="81"/>
        <v>2.9849407241268824</v>
      </c>
      <c r="N276" s="9">
        <f t="shared" si="82"/>
        <v>64.994553027875682</v>
      </c>
      <c r="O276" s="16">
        <f t="shared" si="86"/>
        <v>32.020506247997439</v>
      </c>
      <c r="P276" s="9">
        <f t="shared" si="87"/>
        <v>16039728</v>
      </c>
      <c r="Q276" s="9">
        <f t="shared" si="88"/>
        <v>624200256</v>
      </c>
      <c r="R276" s="9">
        <f t="shared" si="89"/>
        <v>499680</v>
      </c>
      <c r="S276" s="9">
        <f t="shared" si="90"/>
        <v>25608600</v>
      </c>
      <c r="T276" s="9">
        <f t="shared" si="96"/>
        <v>363</v>
      </c>
      <c r="U276" s="9">
        <f t="shared" si="83"/>
        <v>9069192</v>
      </c>
      <c r="V276" s="9">
        <f t="shared" si="94"/>
        <v>44142384</v>
      </c>
      <c r="W276" s="9">
        <f t="shared" si="95"/>
        <v>1948550065203456</v>
      </c>
      <c r="X276" s="9">
        <f t="shared" si="91"/>
        <v>1130424654902400</v>
      </c>
      <c r="Y276" s="9">
        <f t="shared" si="92"/>
        <v>1.216285449528814E+24</v>
      </c>
    </row>
    <row r="277" spans="1:25" ht="15.75" thickBot="1">
      <c r="A277" s="8">
        <v>44161</v>
      </c>
      <c r="B277" s="9">
        <v>79110</v>
      </c>
      <c r="C277" s="9">
        <f t="shared" si="100"/>
        <v>1085</v>
      </c>
      <c r="D277" s="9">
        <v>23</v>
      </c>
      <c r="E277" s="9">
        <f t="shared" si="97"/>
        <v>622</v>
      </c>
      <c r="F277" s="9">
        <f t="shared" si="99"/>
        <v>25424</v>
      </c>
      <c r="G277" s="9">
        <v>2352</v>
      </c>
      <c r="H277" s="9">
        <v>51334</v>
      </c>
      <c r="I277" s="9">
        <f t="shared" si="93"/>
        <v>4.1614222781623661E-2</v>
      </c>
      <c r="J277" s="9">
        <f t="shared" si="84"/>
        <v>2.4071743234738829E-2</v>
      </c>
      <c r="K277" s="9">
        <f t="shared" si="85"/>
        <v>7.8665827564505981E-4</v>
      </c>
      <c r="L277" s="9">
        <f t="shared" si="98"/>
        <v>1.6740506329113922</v>
      </c>
      <c r="M277" s="9">
        <f t="shared" si="81"/>
        <v>2.9730754645430411</v>
      </c>
      <c r="N277" s="9">
        <f t="shared" si="82"/>
        <v>64.889394513967886</v>
      </c>
      <c r="O277" s="16">
        <f t="shared" si="86"/>
        <v>32.137530021489063</v>
      </c>
      <c r="P277" s="9">
        <f t="shared" si="87"/>
        <v>15813728</v>
      </c>
      <c r="Q277" s="9">
        <f t="shared" si="88"/>
        <v>646379776</v>
      </c>
      <c r="R277" s="9">
        <f t="shared" si="89"/>
        <v>584752</v>
      </c>
      <c r="S277" s="9">
        <f t="shared" si="90"/>
        <v>27585040</v>
      </c>
      <c r="T277" s="9">
        <f t="shared" si="96"/>
        <v>440</v>
      </c>
      <c r="U277" s="9">
        <f t="shared" si="83"/>
        <v>11186560</v>
      </c>
      <c r="V277" s="9">
        <f t="shared" si="94"/>
        <v>44141359</v>
      </c>
      <c r="W277" s="9">
        <f t="shared" si="95"/>
        <v>1948459574366881</v>
      </c>
      <c r="X277" s="9">
        <f t="shared" si="91"/>
        <v>1217641153669360</v>
      </c>
      <c r="Y277" s="9">
        <f t="shared" si="92"/>
        <v>1.2594448632243198E+24</v>
      </c>
    </row>
    <row r="278" spans="1:25" ht="15.75" thickBot="1">
      <c r="A278" s="8">
        <v>44162</v>
      </c>
      <c r="B278" s="9">
        <v>80168</v>
      </c>
      <c r="C278" s="9">
        <f t="shared" si="100"/>
        <v>1058</v>
      </c>
      <c r="D278" s="9">
        <v>20</v>
      </c>
      <c r="E278" s="9">
        <f t="shared" si="97"/>
        <v>612</v>
      </c>
      <c r="F278" s="9">
        <f t="shared" si="99"/>
        <v>25850</v>
      </c>
      <c r="G278" s="9">
        <v>2372</v>
      </c>
      <c r="H278" s="9">
        <v>51946</v>
      </c>
      <c r="I278" s="9">
        <f t="shared" si="93"/>
        <v>4.0386847195357831E-2</v>
      </c>
      <c r="J278" s="9">
        <f t="shared" si="84"/>
        <v>2.4061895551257255E-2</v>
      </c>
      <c r="K278" s="9">
        <f t="shared" si="85"/>
        <v>8.1237911025145066E-4</v>
      </c>
      <c r="L278" s="9">
        <f t="shared" si="98"/>
        <v>1.6236391912908239</v>
      </c>
      <c r="M278" s="9">
        <f t="shared" si="81"/>
        <v>2.9587865482486779</v>
      </c>
      <c r="N278" s="9">
        <f t="shared" si="82"/>
        <v>64.79642750224528</v>
      </c>
      <c r="O278" s="16">
        <f t="shared" si="86"/>
        <v>32.244785949506038</v>
      </c>
      <c r="P278" s="9">
        <f t="shared" si="87"/>
        <v>15820200</v>
      </c>
      <c r="Q278" s="9">
        <f t="shared" si="88"/>
        <v>668222500</v>
      </c>
      <c r="R278" s="9">
        <f t="shared" si="89"/>
        <v>517000</v>
      </c>
      <c r="S278" s="9">
        <f t="shared" si="90"/>
        <v>27349300</v>
      </c>
      <c r="T278" s="9">
        <f t="shared" si="96"/>
        <v>426</v>
      </c>
      <c r="U278" s="9">
        <f t="shared" si="83"/>
        <v>11012100</v>
      </c>
      <c r="V278" s="9">
        <f t="shared" si="94"/>
        <v>44140274</v>
      </c>
      <c r="W278" s="9">
        <f t="shared" si="95"/>
        <v>1948363788795076</v>
      </c>
      <c r="X278" s="9">
        <f t="shared" si="91"/>
        <v>1207205595708200</v>
      </c>
      <c r="Y278" s="9">
        <f t="shared" si="92"/>
        <v>1.3019405218581176E+24</v>
      </c>
    </row>
    <row r="279" spans="1:25" ht="15.75" thickBot="1">
      <c r="A279" s="8">
        <v>44163</v>
      </c>
      <c r="B279" s="9">
        <v>81212</v>
      </c>
      <c r="C279" s="9">
        <f t="shared" si="100"/>
        <v>1044</v>
      </c>
      <c r="D279" s="9">
        <v>21</v>
      </c>
      <c r="E279" s="9">
        <f t="shared" si="97"/>
        <v>622</v>
      </c>
      <c r="F279" s="9">
        <f t="shared" si="99"/>
        <v>26251</v>
      </c>
      <c r="G279" s="9">
        <v>2393</v>
      </c>
      <c r="H279" s="9">
        <v>52568</v>
      </c>
      <c r="I279" s="9">
        <f t="shared" si="93"/>
        <v>3.8436630985486268E-2</v>
      </c>
      <c r="J279" s="9">
        <f t="shared" si="84"/>
        <v>2.4227648470534456E-2</v>
      </c>
      <c r="K279" s="9">
        <f t="shared" si="85"/>
        <v>6.4759437735705308E-4</v>
      </c>
      <c r="L279" s="9">
        <f t="shared" si="98"/>
        <v>1.545176110260337</v>
      </c>
      <c r="M279" s="9">
        <f t="shared" si="81"/>
        <v>2.946608875535635</v>
      </c>
      <c r="N279" s="9">
        <f t="shared" si="82"/>
        <v>64.729350342313936</v>
      </c>
      <c r="O279" s="16">
        <f t="shared" si="86"/>
        <v>32.324040782150419</v>
      </c>
      <c r="P279" s="9">
        <f t="shared" si="87"/>
        <v>16328122</v>
      </c>
      <c r="Q279" s="9">
        <f t="shared" si="88"/>
        <v>689115001</v>
      </c>
      <c r="R279" s="9">
        <f t="shared" si="89"/>
        <v>551271</v>
      </c>
      <c r="S279" s="9">
        <f t="shared" si="90"/>
        <v>27406044</v>
      </c>
      <c r="T279" s="9">
        <f t="shared" si="96"/>
        <v>401</v>
      </c>
      <c r="U279" s="9">
        <f t="shared" si="83"/>
        <v>10526651</v>
      </c>
      <c r="V279" s="9">
        <f t="shared" si="94"/>
        <v>44139216</v>
      </c>
      <c r="W279" s="9">
        <f t="shared" si="95"/>
        <v>1948270389094656</v>
      </c>
      <c r="X279" s="9">
        <f t="shared" si="91"/>
        <v>1209681295821504</v>
      </c>
      <c r="Y279" s="9">
        <f t="shared" si="92"/>
        <v>1.3425823511292342E+24</v>
      </c>
    </row>
    <row r="280" spans="1:25" ht="15.75" thickBot="1">
      <c r="A280" s="8">
        <v>44164</v>
      </c>
      <c r="B280" s="9">
        <v>82221</v>
      </c>
      <c r="C280" s="9">
        <f t="shared" si="100"/>
        <v>1009</v>
      </c>
      <c r="D280" s="9">
        <v>17</v>
      </c>
      <c r="E280" s="9">
        <f t="shared" si="97"/>
        <v>636</v>
      </c>
      <c r="F280" s="9">
        <f t="shared" si="99"/>
        <v>26607</v>
      </c>
      <c r="G280" s="9">
        <v>2410</v>
      </c>
      <c r="H280" s="9">
        <v>53204</v>
      </c>
      <c r="I280" s="9">
        <f t="shared" si="93"/>
        <v>3.6757244334197768E-2</v>
      </c>
      <c r="J280" s="9">
        <f t="shared" si="84"/>
        <v>2.2738377118803322E-2</v>
      </c>
      <c r="K280" s="9">
        <f t="shared" si="85"/>
        <v>7.8926598263614838E-4</v>
      </c>
      <c r="L280" s="9">
        <f t="shared" si="98"/>
        <v>1.5623003194888181</v>
      </c>
      <c r="M280" s="9">
        <f t="shared" si="81"/>
        <v>2.931124651852933</v>
      </c>
      <c r="N280" s="9">
        <f t="shared" si="82"/>
        <v>64.708529451113463</v>
      </c>
      <c r="O280" s="16">
        <f t="shared" si="86"/>
        <v>32.360345897033604</v>
      </c>
      <c r="P280" s="9">
        <f t="shared" si="87"/>
        <v>16922052</v>
      </c>
      <c r="Q280" s="9">
        <f t="shared" si="88"/>
        <v>707932449</v>
      </c>
      <c r="R280" s="9">
        <f t="shared" si="89"/>
        <v>452319</v>
      </c>
      <c r="S280" s="9">
        <f t="shared" si="90"/>
        <v>26846463</v>
      </c>
      <c r="T280" s="9">
        <f t="shared" si="96"/>
        <v>356</v>
      </c>
      <c r="U280" s="9">
        <f t="shared" si="83"/>
        <v>9472092</v>
      </c>
      <c r="V280" s="9">
        <f t="shared" si="94"/>
        <v>44138172</v>
      </c>
      <c r="W280" s="9">
        <f t="shared" si="95"/>
        <v>1948178227501584</v>
      </c>
      <c r="X280" s="9">
        <f t="shared" si="91"/>
        <v>1184953801485636</v>
      </c>
      <c r="Y280" s="9">
        <f t="shared" si="92"/>
        <v>1.3791785836836754E+24</v>
      </c>
    </row>
    <row r="281" spans="1:25" ht="15.75" thickBot="1">
      <c r="A281" s="8">
        <v>44165</v>
      </c>
      <c r="B281" s="9">
        <v>83199</v>
      </c>
      <c r="C281" s="9">
        <f t="shared" si="100"/>
        <v>978</v>
      </c>
      <c r="D281" s="9">
        <v>21</v>
      </c>
      <c r="E281" s="9">
        <f t="shared" si="97"/>
        <v>605</v>
      </c>
      <c r="F281" s="9">
        <f t="shared" si="99"/>
        <v>26959</v>
      </c>
      <c r="G281" s="9">
        <v>2431</v>
      </c>
      <c r="H281" s="9">
        <v>53809</v>
      </c>
      <c r="I281" s="9">
        <f t="shared" si="93"/>
        <v>3.5349975889313399E-2</v>
      </c>
      <c r="J281" s="9">
        <f t="shared" si="84"/>
        <v>2.2107644942319819E-2</v>
      </c>
      <c r="K281" s="9">
        <f t="shared" si="85"/>
        <v>5.934938239548945E-4</v>
      </c>
      <c r="L281" s="9">
        <f t="shared" si="98"/>
        <v>1.5571895424836601</v>
      </c>
      <c r="M281" s="9">
        <f t="shared" si="81"/>
        <v>2.9219101191120087</v>
      </c>
      <c r="N281" s="9">
        <f t="shared" si="82"/>
        <v>64.675056190579213</v>
      </c>
      <c r="O281" s="16">
        <f t="shared" si="86"/>
        <v>32.403033690308781</v>
      </c>
      <c r="P281" s="9">
        <f t="shared" si="87"/>
        <v>16310195</v>
      </c>
      <c r="Q281" s="9">
        <f t="shared" si="88"/>
        <v>726787681</v>
      </c>
      <c r="R281" s="9">
        <f t="shared" si="89"/>
        <v>566139</v>
      </c>
      <c r="S281" s="9">
        <f t="shared" si="90"/>
        <v>26365902</v>
      </c>
      <c r="T281" s="9">
        <f t="shared" si="96"/>
        <v>352</v>
      </c>
      <c r="U281" s="9">
        <f t="shared" si="83"/>
        <v>9489568</v>
      </c>
      <c r="V281" s="9">
        <f t="shared" si="94"/>
        <v>44137163</v>
      </c>
      <c r="W281" s="9">
        <f t="shared" si="95"/>
        <v>1948089157688569</v>
      </c>
      <c r="X281" s="9">
        <f t="shared" si="91"/>
        <v>1163716114216026</v>
      </c>
      <c r="Y281" s="9">
        <f t="shared" si="92"/>
        <v>1.4158472012977184E+24</v>
      </c>
    </row>
    <row r="282" spans="1:25" ht="15.75" thickBot="1">
      <c r="A282" s="8">
        <v>44166</v>
      </c>
      <c r="B282" s="9">
        <v>84152</v>
      </c>
      <c r="C282" s="9">
        <f t="shared" si="100"/>
        <v>953</v>
      </c>
      <c r="D282" s="9">
        <v>16</v>
      </c>
      <c r="E282" s="9">
        <f t="shared" si="97"/>
        <v>596</v>
      </c>
      <c r="F282" s="9">
        <f t="shared" si="99"/>
        <v>27300</v>
      </c>
      <c r="G282" s="9">
        <v>2447</v>
      </c>
      <c r="H282" s="9">
        <v>54405</v>
      </c>
      <c r="I282" s="9">
        <f t="shared" si="93"/>
        <v>3.413919413919414E-2</v>
      </c>
      <c r="J282" s="9">
        <f t="shared" si="84"/>
        <v>2.1428571428571429E-2</v>
      </c>
      <c r="K282" s="9">
        <f t="shared" si="85"/>
        <v>6.2271062271062271E-4</v>
      </c>
      <c r="L282" s="9">
        <f t="shared" si="98"/>
        <v>1.5481727574750832</v>
      </c>
      <c r="M282" s="9">
        <f t="shared" si="81"/>
        <v>2.9078334442437495</v>
      </c>
      <c r="N282" s="9">
        <f t="shared" si="82"/>
        <v>64.650869854548915</v>
      </c>
      <c r="O282" s="16">
        <f t="shared" si="86"/>
        <v>32.441296701207342</v>
      </c>
      <c r="P282" s="9">
        <f t="shared" si="87"/>
        <v>16270800</v>
      </c>
      <c r="Q282" s="9">
        <f t="shared" si="88"/>
        <v>745290000</v>
      </c>
      <c r="R282" s="9">
        <f t="shared" si="89"/>
        <v>436800</v>
      </c>
      <c r="S282" s="9">
        <f t="shared" si="90"/>
        <v>26016900</v>
      </c>
      <c r="T282" s="9">
        <f t="shared" si="96"/>
        <v>341</v>
      </c>
      <c r="U282" s="9">
        <f t="shared" si="83"/>
        <v>9309300</v>
      </c>
      <c r="V282" s="9">
        <f t="shared" si="94"/>
        <v>44136185</v>
      </c>
      <c r="W282" s="9">
        <f t="shared" si="95"/>
        <v>1948002826354225</v>
      </c>
      <c r="X282" s="9">
        <f t="shared" si="91"/>
        <v>1148286711526500</v>
      </c>
      <c r="Y282" s="9">
        <f t="shared" si="92"/>
        <v>1.4518270264535405E+24</v>
      </c>
    </row>
    <row r="283" spans="1:25" ht="15.75" thickBot="1">
      <c r="A283" s="8">
        <v>44167</v>
      </c>
      <c r="B283" s="9">
        <v>85084</v>
      </c>
      <c r="C283" s="9">
        <f t="shared" si="100"/>
        <v>932</v>
      </c>
      <c r="D283" s="9">
        <v>17</v>
      </c>
      <c r="E283" s="9">
        <f t="shared" si="97"/>
        <v>585</v>
      </c>
      <c r="F283" s="9">
        <f t="shared" si="99"/>
        <v>27630</v>
      </c>
      <c r="G283" s="9">
        <v>2464</v>
      </c>
      <c r="H283" s="9">
        <v>54990</v>
      </c>
      <c r="I283" s="9">
        <f t="shared" si="93"/>
        <v>3.0510314875135721E-2</v>
      </c>
      <c r="J283" s="9">
        <f t="shared" si="84"/>
        <v>1.9833514296055014E-2</v>
      </c>
      <c r="K283" s="9">
        <f t="shared" si="85"/>
        <v>5.7908070937386894E-4</v>
      </c>
      <c r="L283" s="9">
        <f t="shared" si="98"/>
        <v>1.4946808510638296</v>
      </c>
      <c r="M283" s="9">
        <f t="shared" si="81"/>
        <v>2.8959616379107702</v>
      </c>
      <c r="N283" s="9">
        <f t="shared" si="82"/>
        <v>64.630247755159616</v>
      </c>
      <c r="O283" s="16">
        <f t="shared" si="86"/>
        <v>32.473790606929619</v>
      </c>
      <c r="P283" s="9">
        <f t="shared" si="87"/>
        <v>16163550</v>
      </c>
      <c r="Q283" s="9">
        <f t="shared" si="88"/>
        <v>763416900</v>
      </c>
      <c r="R283" s="9">
        <f t="shared" si="89"/>
        <v>469710</v>
      </c>
      <c r="S283" s="9">
        <f t="shared" si="90"/>
        <v>25751160</v>
      </c>
      <c r="T283" s="9">
        <f t="shared" si="96"/>
        <v>330</v>
      </c>
      <c r="U283" s="9">
        <f t="shared" si="83"/>
        <v>9117900</v>
      </c>
      <c r="V283" s="9">
        <f t="shared" si="94"/>
        <v>44135232</v>
      </c>
      <c r="W283" s="9">
        <f t="shared" si="95"/>
        <v>1947918703693824</v>
      </c>
      <c r="X283" s="9">
        <f t="shared" si="91"/>
        <v>1136533420869120</v>
      </c>
      <c r="Y283" s="9">
        <f t="shared" si="92"/>
        <v>1.4870740582259578E+24</v>
      </c>
    </row>
    <row r="284" spans="1:25" ht="15.75" thickBot="1">
      <c r="A284" s="8">
        <v>44168</v>
      </c>
      <c r="B284" s="9">
        <v>85927</v>
      </c>
      <c r="C284" s="9">
        <f t="shared" si="100"/>
        <v>843</v>
      </c>
      <c r="D284" s="9">
        <v>16</v>
      </c>
      <c r="E284" s="9">
        <f t="shared" si="97"/>
        <v>548</v>
      </c>
      <c r="F284" s="9">
        <f t="shared" si="99"/>
        <v>27909</v>
      </c>
      <c r="G284" s="9">
        <v>2480</v>
      </c>
      <c r="H284" s="9">
        <v>55538</v>
      </c>
      <c r="I284" s="9">
        <f t="shared" si="93"/>
        <v>2.8772080690816583E-2</v>
      </c>
      <c r="J284" s="9">
        <f t="shared" si="84"/>
        <v>1.9384427962306067E-2</v>
      </c>
      <c r="K284" s="9">
        <f t="shared" si="85"/>
        <v>4.2996882726002364E-4</v>
      </c>
      <c r="L284" s="9">
        <f t="shared" si="98"/>
        <v>1.4520795660036165</v>
      </c>
      <c r="M284" s="9">
        <f t="shared" si="81"/>
        <v>2.8861708194164817</v>
      </c>
      <c r="N284" s="9">
        <f t="shared" si="82"/>
        <v>64.633933455142156</v>
      </c>
      <c r="O284" s="16">
        <f t="shared" si="86"/>
        <v>32.479895725441366</v>
      </c>
      <c r="P284" s="9">
        <f t="shared" si="87"/>
        <v>15294132</v>
      </c>
      <c r="Q284" s="9">
        <f t="shared" si="88"/>
        <v>778912281</v>
      </c>
      <c r="R284" s="9">
        <f t="shared" si="89"/>
        <v>446544</v>
      </c>
      <c r="S284" s="9">
        <f t="shared" si="90"/>
        <v>23527287</v>
      </c>
      <c r="T284" s="9">
        <f t="shared" si="96"/>
        <v>279</v>
      </c>
      <c r="U284" s="9">
        <f t="shared" si="83"/>
        <v>7786611</v>
      </c>
      <c r="V284" s="9">
        <f t="shared" si="94"/>
        <v>44134300</v>
      </c>
      <c r="W284" s="9">
        <f t="shared" si="95"/>
        <v>1947836436490000</v>
      </c>
      <c r="X284" s="9">
        <f t="shared" si="91"/>
        <v>1038360342644100</v>
      </c>
      <c r="Y284" s="9">
        <f t="shared" si="92"/>
        <v>1.5171937217613375E+24</v>
      </c>
    </row>
    <row r="285" spans="1:25" ht="15.75" thickBot="1">
      <c r="A285" s="8">
        <v>44169</v>
      </c>
      <c r="B285" s="9">
        <v>86730</v>
      </c>
      <c r="C285" s="9">
        <f t="shared" si="100"/>
        <v>803</v>
      </c>
      <c r="D285" s="9">
        <v>12</v>
      </c>
      <c r="E285" s="9">
        <f t="shared" si="97"/>
        <v>541</v>
      </c>
      <c r="F285" s="9">
        <f t="shared" si="99"/>
        <v>28159</v>
      </c>
      <c r="G285" s="9">
        <v>2492</v>
      </c>
      <c r="H285" s="9">
        <v>56079</v>
      </c>
      <c r="I285" s="9">
        <f t="shared" si="93"/>
        <v>2.7415746297808873E-2</v>
      </c>
      <c r="J285" s="9">
        <f t="shared" si="84"/>
        <v>1.9105792109094782E-2</v>
      </c>
      <c r="K285" s="9">
        <f t="shared" si="85"/>
        <v>3.1961362264284956E-4</v>
      </c>
      <c r="L285" s="9">
        <f t="shared" si="98"/>
        <v>1.4113345521023768</v>
      </c>
      <c r="M285" s="9">
        <f t="shared" si="81"/>
        <v>2.8732849071832121</v>
      </c>
      <c r="N285" s="9">
        <f t="shared" si="82"/>
        <v>64.659287443791087</v>
      </c>
      <c r="O285" s="16">
        <f t="shared" si="86"/>
        <v>32.467427649025709</v>
      </c>
      <c r="P285" s="9">
        <f t="shared" si="87"/>
        <v>15234019</v>
      </c>
      <c r="Q285" s="9">
        <f t="shared" si="88"/>
        <v>792929281</v>
      </c>
      <c r="R285" s="9">
        <f t="shared" si="89"/>
        <v>337908</v>
      </c>
      <c r="S285" s="9">
        <f t="shared" si="90"/>
        <v>22611677</v>
      </c>
      <c r="T285" s="9">
        <f t="shared" si="96"/>
        <v>250</v>
      </c>
      <c r="U285" s="9">
        <f t="shared" si="83"/>
        <v>7039750</v>
      </c>
      <c r="V285" s="9">
        <f t="shared" si="94"/>
        <v>44133457</v>
      </c>
      <c r="W285" s="9">
        <f t="shared" si="95"/>
        <v>1947762026770849</v>
      </c>
      <c r="X285" s="9">
        <f t="shared" si="91"/>
        <v>997931474577389</v>
      </c>
      <c r="Y285" s="9">
        <f t="shared" si="92"/>
        <v>1.544437543446512E+24</v>
      </c>
    </row>
    <row r="286" spans="1:25" ht="15.75" thickBot="1">
      <c r="A286" s="8">
        <v>44170</v>
      </c>
      <c r="B286" s="9">
        <v>87502</v>
      </c>
      <c r="C286" s="9">
        <f t="shared" si="100"/>
        <v>772</v>
      </c>
      <c r="D286" s="9">
        <v>9</v>
      </c>
      <c r="E286" s="9">
        <f t="shared" si="97"/>
        <v>538</v>
      </c>
      <c r="F286" s="9">
        <f t="shared" si="99"/>
        <v>28384</v>
      </c>
      <c r="G286" s="9">
        <v>2501</v>
      </c>
      <c r="H286" s="9">
        <v>56617</v>
      </c>
      <c r="I286" s="9">
        <f t="shared" si="93"/>
        <v>2.6423337091319055E-2</v>
      </c>
      <c r="J286" s="9">
        <f t="shared" si="84"/>
        <v>1.8637260428410372E-2</v>
      </c>
      <c r="K286" s="9">
        <f t="shared" si="85"/>
        <v>5.2846674182638104E-4</v>
      </c>
      <c r="L286" s="9">
        <f t="shared" si="98"/>
        <v>1.3786764705882355</v>
      </c>
      <c r="M286" s="9">
        <f t="shared" si="81"/>
        <v>2.8582203835340909</v>
      </c>
      <c r="N286" s="9">
        <f t="shared" si="82"/>
        <v>64.703663916253333</v>
      </c>
      <c r="O286" s="16">
        <f t="shared" si="86"/>
        <v>32.438115700212563</v>
      </c>
      <c r="P286" s="9">
        <f t="shared" si="87"/>
        <v>15270592</v>
      </c>
      <c r="Q286" s="9">
        <f t="shared" si="88"/>
        <v>805651456</v>
      </c>
      <c r="R286" s="9">
        <f t="shared" si="89"/>
        <v>255456</v>
      </c>
      <c r="S286" s="9">
        <f t="shared" si="90"/>
        <v>21912448</v>
      </c>
      <c r="T286" s="9">
        <f t="shared" si="96"/>
        <v>225</v>
      </c>
      <c r="U286" s="9">
        <f t="shared" si="83"/>
        <v>6386400</v>
      </c>
      <c r="V286" s="9">
        <f t="shared" si="94"/>
        <v>44132654</v>
      </c>
      <c r="W286" s="9">
        <f t="shared" si="95"/>
        <v>1947691149083716</v>
      </c>
      <c r="X286" s="9">
        <f t="shared" si="91"/>
        <v>967054485876992</v>
      </c>
      <c r="Y286" s="9">
        <f t="shared" si="92"/>
        <v>1.5691602100976088E+24</v>
      </c>
    </row>
    <row r="287" spans="1:25" ht="15.75" thickBot="1">
      <c r="A287" s="8">
        <v>44171</v>
      </c>
      <c r="B287" s="9">
        <v>88252</v>
      </c>
      <c r="C287" s="9">
        <f t="shared" si="100"/>
        <v>750</v>
      </c>
      <c r="D287" s="9">
        <v>15</v>
      </c>
      <c r="E287" s="9">
        <f t="shared" si="97"/>
        <v>529</v>
      </c>
      <c r="F287" s="9">
        <f t="shared" si="99"/>
        <v>28590</v>
      </c>
      <c r="G287" s="9">
        <v>2516</v>
      </c>
      <c r="H287" s="9">
        <v>57146</v>
      </c>
      <c r="I287" s="9">
        <f t="shared" si="93"/>
        <v>2.0041972717733472E-2</v>
      </c>
      <c r="J287" s="9">
        <f t="shared" si="84"/>
        <v>6.9954529555788734E-5</v>
      </c>
      <c r="K287" s="9">
        <f t="shared" si="85"/>
        <v>3.8474991255683808E-4</v>
      </c>
      <c r="L287" s="9">
        <f t="shared" si="98"/>
        <v>44.076923076923073</v>
      </c>
      <c r="M287" s="9">
        <f t="shared" si="81"/>
        <v>2.8509268911752708</v>
      </c>
      <c r="N287" s="9">
        <f t="shared" si="82"/>
        <v>64.75320672619317</v>
      </c>
      <c r="O287" s="16">
        <f t="shared" si="86"/>
        <v>32.395866382631553</v>
      </c>
      <c r="P287" s="9">
        <f t="shared" si="87"/>
        <v>15124110</v>
      </c>
      <c r="Q287" s="9">
        <f t="shared" si="88"/>
        <v>817388100</v>
      </c>
      <c r="R287" s="9">
        <f t="shared" si="89"/>
        <v>428850</v>
      </c>
      <c r="S287" s="9">
        <f t="shared" si="90"/>
        <v>21442500</v>
      </c>
      <c r="T287" s="9">
        <f t="shared" si="96"/>
        <v>206</v>
      </c>
      <c r="U287" s="9">
        <f t="shared" si="83"/>
        <v>5889540</v>
      </c>
      <c r="V287" s="9">
        <f t="shared" si="94"/>
        <v>44131882</v>
      </c>
      <c r="W287" s="9">
        <f t="shared" si="95"/>
        <v>1947623008861924</v>
      </c>
      <c r="X287" s="9">
        <f t="shared" si="91"/>
        <v>946297879785000</v>
      </c>
      <c r="Y287" s="9">
        <f t="shared" si="92"/>
        <v>1.5919638707299311E+24</v>
      </c>
    </row>
    <row r="288" spans="1:25" ht="15.75" thickBot="1">
      <c r="A288" s="8">
        <v>44172</v>
      </c>
      <c r="B288" s="9">
        <v>88825</v>
      </c>
      <c r="C288" s="9">
        <f t="shared" si="100"/>
        <v>573</v>
      </c>
      <c r="D288" s="9">
        <v>11</v>
      </c>
      <c r="E288" s="9">
        <f t="shared" si="97"/>
        <v>2</v>
      </c>
      <c r="F288" s="9">
        <f t="shared" si="99"/>
        <v>29150</v>
      </c>
      <c r="G288" s="9">
        <v>2527</v>
      </c>
      <c r="H288" s="9">
        <v>57148</v>
      </c>
      <c r="I288" s="9">
        <f t="shared" si="93"/>
        <v>2.0274442538593482E-2</v>
      </c>
      <c r="J288" s="9">
        <f t="shared" si="84"/>
        <v>1.7084048027444253E-2</v>
      </c>
      <c r="K288" s="9">
        <f t="shared" si="85"/>
        <v>4.1166380789022297E-4</v>
      </c>
      <c r="L288" s="9">
        <f t="shared" si="98"/>
        <v>1.1588235294117648</v>
      </c>
      <c r="M288" s="9">
        <f t="shared" si="81"/>
        <v>2.844919786096257</v>
      </c>
      <c r="N288" s="9">
        <f t="shared" si="82"/>
        <v>64.337742752603432</v>
      </c>
      <c r="O288" s="16">
        <f t="shared" si="86"/>
        <v>32.817337461300312</v>
      </c>
      <c r="P288" s="9">
        <f t="shared" si="87"/>
        <v>58300</v>
      </c>
      <c r="Q288" s="9">
        <f t="shared" si="88"/>
        <v>849722500</v>
      </c>
      <c r="R288" s="9">
        <f t="shared" si="89"/>
        <v>320650</v>
      </c>
      <c r="S288" s="9">
        <f t="shared" si="90"/>
        <v>16702950</v>
      </c>
      <c r="T288" s="9">
        <f t="shared" si="96"/>
        <v>560</v>
      </c>
      <c r="U288" s="9">
        <f t="shared" si="83"/>
        <v>16324000</v>
      </c>
      <c r="V288" s="9">
        <f t="shared" si="94"/>
        <v>44131132</v>
      </c>
      <c r="W288" s="9">
        <f t="shared" si="95"/>
        <v>1947556811601424</v>
      </c>
      <c r="X288" s="9">
        <f t="shared" si="91"/>
        <v>737120091239400</v>
      </c>
      <c r="Y288" s="9">
        <f t="shared" si="92"/>
        <v>1.6548828428459911E+24</v>
      </c>
    </row>
    <row r="289" spans="1:25" ht="15.75" thickBot="1">
      <c r="A289" s="8">
        <v>44173</v>
      </c>
      <c r="B289" s="9">
        <v>89416</v>
      </c>
      <c r="C289" s="9">
        <f t="shared" si="100"/>
        <v>591</v>
      </c>
      <c r="D289" s="9">
        <v>12</v>
      </c>
      <c r="E289" s="9">
        <f t="shared" si="97"/>
        <v>498</v>
      </c>
      <c r="F289" s="9">
        <f t="shared" si="99"/>
        <v>29231</v>
      </c>
      <c r="G289" s="9">
        <v>2539</v>
      </c>
      <c r="H289" s="9">
        <v>57646</v>
      </c>
      <c r="I289" s="9">
        <f t="shared" si="93"/>
        <v>2.0457733228421881E-2</v>
      </c>
      <c r="J289" s="9">
        <f t="shared" si="84"/>
        <v>1.71051281174096E-2</v>
      </c>
      <c r="K289" s="9">
        <f t="shared" si="85"/>
        <v>5.1315384352228796E-4</v>
      </c>
      <c r="L289" s="9">
        <f t="shared" si="98"/>
        <v>1.1611650485436893</v>
      </c>
      <c r="M289" s="9">
        <f t="shared" si="81"/>
        <v>2.8395365482687662</v>
      </c>
      <c r="N289" s="9">
        <f t="shared" si="82"/>
        <v>64.469446184128117</v>
      </c>
      <c r="O289" s="16">
        <f t="shared" si="86"/>
        <v>32.691017267603115</v>
      </c>
      <c r="P289" s="9">
        <f t="shared" si="87"/>
        <v>14557038</v>
      </c>
      <c r="Q289" s="9">
        <f t="shared" si="88"/>
        <v>854451361</v>
      </c>
      <c r="R289" s="9">
        <f t="shared" si="89"/>
        <v>350772</v>
      </c>
      <c r="S289" s="9">
        <f t="shared" si="90"/>
        <v>17275521</v>
      </c>
      <c r="T289" s="9">
        <f t="shared" si="96"/>
        <v>81</v>
      </c>
      <c r="U289" s="9">
        <f t="shared" si="83"/>
        <v>2367711</v>
      </c>
      <c r="V289" s="9">
        <f t="shared" si="94"/>
        <v>44130559</v>
      </c>
      <c r="W289" s="9">
        <f t="shared" si="95"/>
        <v>1947506237652481</v>
      </c>
      <c r="X289" s="9">
        <f t="shared" si="91"/>
        <v>762378398746239</v>
      </c>
      <c r="Y289" s="9">
        <f t="shared" si="92"/>
        <v>1.664049355318152E+24</v>
      </c>
    </row>
    <row r="290" spans="1:25" ht="15.75" thickBot="1">
      <c r="A290" s="8">
        <v>44174</v>
      </c>
      <c r="B290" s="9">
        <v>90014</v>
      </c>
      <c r="C290" s="9">
        <f t="shared" si="100"/>
        <v>598</v>
      </c>
      <c r="D290" s="9">
        <v>15</v>
      </c>
      <c r="E290" s="9">
        <f t="shared" si="97"/>
        <v>500</v>
      </c>
      <c r="F290" s="9">
        <f t="shared" si="99"/>
        <v>29314</v>
      </c>
      <c r="G290" s="9">
        <v>2554</v>
      </c>
      <c r="H290" s="9">
        <v>58146</v>
      </c>
      <c r="I290" s="9">
        <f t="shared" si="93"/>
        <v>1.9274066998703692E-2</v>
      </c>
      <c r="J290" s="9">
        <f t="shared" si="84"/>
        <v>3.3738145595960972E-2</v>
      </c>
      <c r="K290" s="9">
        <f t="shared" si="85"/>
        <v>3.4113392918059632E-4</v>
      </c>
      <c r="L290" s="9">
        <f t="shared" si="98"/>
        <v>0.5655655655655657</v>
      </c>
      <c r="M290" s="9">
        <f t="shared" ref="M290:M301" si="101">100*(G290/B290)</f>
        <v>2.8373364143355477</v>
      </c>
      <c r="N290" s="9">
        <f t="shared" ref="N290:N356" si="102">100*(H290/B290)</f>
        <v>64.596618303819412</v>
      </c>
      <c r="O290" s="16">
        <f t="shared" si="86"/>
        <v>32.566045281845049</v>
      </c>
      <c r="P290" s="9">
        <f t="shared" si="87"/>
        <v>14657000</v>
      </c>
      <c r="Q290" s="9">
        <f t="shared" si="88"/>
        <v>859310596</v>
      </c>
      <c r="R290" s="9">
        <f t="shared" si="89"/>
        <v>439710</v>
      </c>
      <c r="S290" s="9">
        <f t="shared" si="90"/>
        <v>17529772</v>
      </c>
      <c r="T290" s="9">
        <f t="shared" si="96"/>
        <v>83</v>
      </c>
      <c r="U290" s="9">
        <f t="shared" si="83"/>
        <v>2433062</v>
      </c>
      <c r="V290" s="9">
        <f t="shared" si="94"/>
        <v>44129968</v>
      </c>
      <c r="W290" s="9">
        <f t="shared" si="95"/>
        <v>1947454075681024</v>
      </c>
      <c r="X290" s="9">
        <f t="shared" si="91"/>
        <v>773588277407296</v>
      </c>
      <c r="Y290" s="9">
        <f t="shared" si="92"/>
        <v>1.6734679224560898E+24</v>
      </c>
    </row>
    <row r="291" spans="1:25" ht="15.75" thickBot="1">
      <c r="A291" s="8">
        <v>44175</v>
      </c>
      <c r="B291" s="9">
        <v>90579</v>
      </c>
      <c r="C291" s="9">
        <f t="shared" si="100"/>
        <v>565</v>
      </c>
      <c r="D291" s="9">
        <v>10</v>
      </c>
      <c r="E291" s="9">
        <f t="shared" si="97"/>
        <v>989</v>
      </c>
      <c r="F291" s="9">
        <f t="shared" si="99"/>
        <v>28880</v>
      </c>
      <c r="G291" s="9">
        <v>2564</v>
      </c>
      <c r="H291" s="9">
        <v>59135</v>
      </c>
      <c r="I291" s="9">
        <f t="shared" si="93"/>
        <v>1.876731301939058E-2</v>
      </c>
      <c r="J291" s="9">
        <f t="shared" si="84"/>
        <v>1.5754847645429362E-2</v>
      </c>
      <c r="K291" s="9">
        <f t="shared" si="85"/>
        <v>3.808864265927978E-4</v>
      </c>
      <c r="L291" s="9">
        <f t="shared" si="98"/>
        <v>1.163090128755365</v>
      </c>
      <c r="M291" s="9">
        <f t="shared" si="101"/>
        <v>2.8306781925170292</v>
      </c>
      <c r="N291" s="9">
        <f t="shared" si="102"/>
        <v>65.28555183872642</v>
      </c>
      <c r="O291" s="16">
        <f t="shared" si="86"/>
        <v>31.883769968756553</v>
      </c>
      <c r="P291" s="9">
        <f t="shared" si="87"/>
        <v>28562320</v>
      </c>
      <c r="Q291" s="9">
        <f t="shared" si="88"/>
        <v>834054400</v>
      </c>
      <c r="R291" s="9">
        <f t="shared" si="89"/>
        <v>288800</v>
      </c>
      <c r="S291" s="9">
        <f t="shared" si="90"/>
        <v>16317200</v>
      </c>
      <c r="T291" s="9">
        <f t="shared" si="96"/>
        <v>-434</v>
      </c>
      <c r="U291" s="9">
        <f t="shared" si="83"/>
        <v>-12533920</v>
      </c>
      <c r="V291" s="9">
        <f t="shared" si="94"/>
        <v>44129370</v>
      </c>
      <c r="W291" s="9">
        <f t="shared" si="95"/>
        <v>1947401296596900</v>
      </c>
      <c r="X291" s="9">
        <f t="shared" si="91"/>
        <v>720067756164000</v>
      </c>
      <c r="Y291" s="9">
        <f t="shared" si="92"/>
        <v>1.6242386199923495E+24</v>
      </c>
    </row>
    <row r="292" spans="1:25" ht="15.75" thickBot="1">
      <c r="A292" s="8">
        <v>44176</v>
      </c>
      <c r="B292" s="9">
        <v>91121</v>
      </c>
      <c r="C292" s="9">
        <f t="shared" si="100"/>
        <v>542</v>
      </c>
      <c r="D292" s="9">
        <v>11</v>
      </c>
      <c r="E292" s="9">
        <f t="shared" si="97"/>
        <v>455</v>
      </c>
      <c r="F292" s="9">
        <f t="shared" si="99"/>
        <v>28956</v>
      </c>
      <c r="G292" s="9">
        <v>2575</v>
      </c>
      <c r="H292" s="9">
        <v>59590</v>
      </c>
      <c r="I292" s="9">
        <f t="shared" si="93"/>
        <v>1.7854676060229314E-2</v>
      </c>
      <c r="J292" s="9">
        <f t="shared" si="84"/>
        <v>1.5126398673849979E-2</v>
      </c>
      <c r="K292" s="9">
        <f t="shared" si="85"/>
        <v>3.1081641110650642E-4</v>
      </c>
      <c r="L292" s="9">
        <f t="shared" si="98"/>
        <v>1.1565995525727071</v>
      </c>
      <c r="M292" s="9">
        <f t="shared" si="101"/>
        <v>2.8259127972695643</v>
      </c>
      <c r="N292" s="9">
        <f t="shared" si="102"/>
        <v>65.396560617201303</v>
      </c>
      <c r="O292" s="16">
        <f t="shared" si="86"/>
        <v>31.777526585529131</v>
      </c>
      <c r="P292" s="9">
        <f t="shared" si="87"/>
        <v>13174980</v>
      </c>
      <c r="Q292" s="9">
        <f t="shared" si="88"/>
        <v>838449936</v>
      </c>
      <c r="R292" s="9">
        <f t="shared" si="89"/>
        <v>318516</v>
      </c>
      <c r="S292" s="9">
        <f t="shared" si="90"/>
        <v>15694152</v>
      </c>
      <c r="T292" s="9">
        <f t="shared" si="96"/>
        <v>76</v>
      </c>
      <c r="U292" s="9">
        <f t="shared" si="83"/>
        <v>2200656</v>
      </c>
      <c r="V292" s="9">
        <f t="shared" si="94"/>
        <v>44128805</v>
      </c>
      <c r="W292" s="9">
        <f t="shared" si="95"/>
        <v>1947351430728025</v>
      </c>
      <c r="X292" s="9">
        <f t="shared" si="91"/>
        <v>692564173248360</v>
      </c>
      <c r="Y292" s="9">
        <f t="shared" si="92"/>
        <v>1.6327566824634209E+24</v>
      </c>
    </row>
    <row r="293" spans="1:25" ht="15.75" thickBot="1">
      <c r="A293" s="8">
        <v>44177</v>
      </c>
      <c r="B293" s="9">
        <v>91638</v>
      </c>
      <c r="C293" s="9">
        <f t="shared" si="100"/>
        <v>517</v>
      </c>
      <c r="D293" s="9">
        <v>9</v>
      </c>
      <c r="E293" s="9">
        <f t="shared" si="97"/>
        <v>438</v>
      </c>
      <c r="F293" s="9">
        <f t="shared" si="99"/>
        <v>29026</v>
      </c>
      <c r="G293" s="9">
        <v>2584</v>
      </c>
      <c r="H293" s="9">
        <v>60028</v>
      </c>
      <c r="I293" s="9">
        <f t="shared" si="93"/>
        <v>1.5985668021773581E-2</v>
      </c>
      <c r="J293" s="9">
        <f t="shared" si="84"/>
        <v>1.4779852545993247E-2</v>
      </c>
      <c r="K293" s="9">
        <f t="shared" si="85"/>
        <v>4.1342244883897194E-4</v>
      </c>
      <c r="L293" s="9">
        <f t="shared" si="98"/>
        <v>1.0521541950113378</v>
      </c>
      <c r="M293" s="9">
        <f t="shared" si="101"/>
        <v>2.8197909164320478</v>
      </c>
      <c r="N293" s="9">
        <f t="shared" si="102"/>
        <v>65.505576289312302</v>
      </c>
      <c r="O293" s="16">
        <f t="shared" si="86"/>
        <v>31.674632794255658</v>
      </c>
      <c r="P293" s="9">
        <f t="shared" si="87"/>
        <v>12713388</v>
      </c>
      <c r="Q293" s="9">
        <f t="shared" si="88"/>
        <v>842508676</v>
      </c>
      <c r="R293" s="9">
        <f t="shared" si="89"/>
        <v>261234</v>
      </c>
      <c r="S293" s="9">
        <f t="shared" si="90"/>
        <v>15006442</v>
      </c>
      <c r="T293" s="9">
        <f t="shared" si="96"/>
        <v>70</v>
      </c>
      <c r="U293" s="9">
        <f t="shared" si="83"/>
        <v>2031820</v>
      </c>
      <c r="V293" s="9">
        <f t="shared" si="94"/>
        <v>44128263</v>
      </c>
      <c r="W293" s="9">
        <f t="shared" si="95"/>
        <v>1947303595397169</v>
      </c>
      <c r="X293" s="9">
        <f t="shared" si="91"/>
        <v>662208219270246</v>
      </c>
      <c r="Y293" s="9">
        <f t="shared" si="92"/>
        <v>1.6406201739281086E+24</v>
      </c>
    </row>
    <row r="294" spans="1:25" ht="15.75" thickBot="1">
      <c r="A294" s="8">
        <v>44178</v>
      </c>
      <c r="B294" s="9">
        <v>92102</v>
      </c>
      <c r="C294" s="9">
        <f t="shared" si="100"/>
        <v>464</v>
      </c>
      <c r="D294" s="9">
        <v>12</v>
      </c>
      <c r="E294" s="9">
        <f t="shared" si="97"/>
        <v>429</v>
      </c>
      <c r="F294" s="9">
        <f t="shared" si="99"/>
        <v>29049</v>
      </c>
      <c r="G294" s="9">
        <v>2596</v>
      </c>
      <c r="H294" s="9">
        <v>60457</v>
      </c>
      <c r="I294" s="9">
        <f t="shared" si="93"/>
        <v>1.7040173499948363E-2</v>
      </c>
      <c r="J294" s="9">
        <f t="shared" si="84"/>
        <v>1.4836999552480292E-2</v>
      </c>
      <c r="K294" s="9">
        <f t="shared" si="85"/>
        <v>4.4751970807945196E-4</v>
      </c>
      <c r="L294" s="9">
        <f t="shared" si="98"/>
        <v>1.1148648648648649</v>
      </c>
      <c r="M294" s="9">
        <f t="shared" si="101"/>
        <v>2.8186141451868583</v>
      </c>
      <c r="N294" s="9">
        <f t="shared" si="102"/>
        <v>65.641354150832782</v>
      </c>
      <c r="O294" s="16">
        <f t="shared" si="86"/>
        <v>31.540031703980372</v>
      </c>
      <c r="P294" s="9">
        <f t="shared" si="87"/>
        <v>12462021</v>
      </c>
      <c r="Q294" s="9">
        <f t="shared" si="88"/>
        <v>843844401</v>
      </c>
      <c r="R294" s="9">
        <f t="shared" si="89"/>
        <v>348588</v>
      </c>
      <c r="S294" s="9">
        <f t="shared" si="90"/>
        <v>13478736</v>
      </c>
      <c r="T294" s="9">
        <f t="shared" si="96"/>
        <v>23</v>
      </c>
      <c r="U294" s="9">
        <f t="shared" si="83"/>
        <v>668127</v>
      </c>
      <c r="V294" s="9">
        <f t="shared" si="94"/>
        <v>44127746</v>
      </c>
      <c r="W294" s="9">
        <f t="shared" si="95"/>
        <v>1947257967040516</v>
      </c>
      <c r="X294" s="9">
        <f t="shared" si="91"/>
        <v>594786238609056</v>
      </c>
      <c r="Y294" s="9">
        <f t="shared" si="92"/>
        <v>1.6431827327897818E+24</v>
      </c>
    </row>
    <row r="295" spans="1:25" ht="15.75" thickBot="1">
      <c r="A295" s="8">
        <v>44179</v>
      </c>
      <c r="B295" s="9">
        <v>92597</v>
      </c>
      <c r="C295" s="9">
        <f t="shared" si="100"/>
        <v>495</v>
      </c>
      <c r="D295" s="9">
        <v>13</v>
      </c>
      <c r="E295" s="9">
        <f t="shared" si="97"/>
        <v>431</v>
      </c>
      <c r="F295" s="9">
        <f t="shared" si="99"/>
        <v>29100</v>
      </c>
      <c r="G295" s="9">
        <v>2609</v>
      </c>
      <c r="H295" s="9">
        <v>60888</v>
      </c>
      <c r="I295" s="9">
        <f t="shared" si="93"/>
        <v>1.6082474226804123E-2</v>
      </c>
      <c r="J295" s="9">
        <f t="shared" si="84"/>
        <v>1.4398625429553264E-2</v>
      </c>
      <c r="K295" s="9">
        <f t="shared" si="85"/>
        <v>4.8109965635738833E-4</v>
      </c>
      <c r="L295" s="9">
        <f t="shared" si="98"/>
        <v>1.0808314087759814</v>
      </c>
      <c r="M295" s="9">
        <f t="shared" si="101"/>
        <v>2.8175858829119731</v>
      </c>
      <c r="N295" s="9">
        <f t="shared" si="102"/>
        <v>65.75591001868311</v>
      </c>
      <c r="O295" s="16">
        <f t="shared" si="86"/>
        <v>31.426504098404916</v>
      </c>
      <c r="P295" s="9">
        <f t="shared" si="87"/>
        <v>12542100</v>
      </c>
      <c r="Q295" s="9">
        <f t="shared" si="88"/>
        <v>846810000</v>
      </c>
      <c r="R295" s="9">
        <f t="shared" si="89"/>
        <v>378300</v>
      </c>
      <c r="S295" s="9">
        <f t="shared" si="90"/>
        <v>14404500</v>
      </c>
      <c r="T295" s="9">
        <f t="shared" si="96"/>
        <v>51</v>
      </c>
      <c r="U295" s="9">
        <f t="shared" si="83"/>
        <v>1484100</v>
      </c>
      <c r="V295" s="9">
        <f t="shared" si="94"/>
        <v>44127282</v>
      </c>
      <c r="W295" s="9">
        <f t="shared" si="95"/>
        <v>1947217016707524</v>
      </c>
      <c r="X295" s="9">
        <f t="shared" si="91"/>
        <v>635631433569000</v>
      </c>
      <c r="Y295" s="9">
        <f t="shared" si="92"/>
        <v>1.6489228419180983E+24</v>
      </c>
    </row>
    <row r="296" spans="1:25" ht="15.75" thickBot="1">
      <c r="A296" s="8">
        <v>44180</v>
      </c>
      <c r="B296" s="9">
        <v>93065</v>
      </c>
      <c r="C296" s="9">
        <f t="shared" si="100"/>
        <v>468</v>
      </c>
      <c r="D296" s="9">
        <v>14</v>
      </c>
      <c r="E296" s="9">
        <f t="shared" si="97"/>
        <v>419</v>
      </c>
      <c r="F296" s="9">
        <f t="shared" si="99"/>
        <v>29135</v>
      </c>
      <c r="G296" s="9">
        <v>2623</v>
      </c>
      <c r="H296" s="9">
        <v>61307</v>
      </c>
      <c r="I296" s="9">
        <f t="shared" si="93"/>
        <v>1.5170756821692123E-2</v>
      </c>
      <c r="J296" s="9">
        <f t="shared" si="84"/>
        <v>1.3488930839196842E-2</v>
      </c>
      <c r="K296" s="9">
        <f t="shared" si="85"/>
        <v>2.7458383387678052E-4</v>
      </c>
      <c r="L296" s="9">
        <f t="shared" si="98"/>
        <v>1.1022443890274314</v>
      </c>
      <c r="M296" s="9">
        <f t="shared" si="101"/>
        <v>2.8184602159780798</v>
      </c>
      <c r="N296" s="9">
        <f t="shared" si="102"/>
        <v>65.875463385805617</v>
      </c>
      <c r="O296" s="16">
        <f t="shared" si="86"/>
        <v>31.306076398216298</v>
      </c>
      <c r="P296" s="9">
        <f t="shared" si="87"/>
        <v>12207565</v>
      </c>
      <c r="Q296" s="9">
        <f t="shared" si="88"/>
        <v>848848225</v>
      </c>
      <c r="R296" s="9">
        <f t="shared" si="89"/>
        <v>407890</v>
      </c>
      <c r="S296" s="9">
        <f t="shared" si="90"/>
        <v>13635180</v>
      </c>
      <c r="T296" s="9">
        <f t="shared" si="96"/>
        <v>35</v>
      </c>
      <c r="U296" s="9">
        <f t="shared" si="83"/>
        <v>1019725</v>
      </c>
      <c r="V296" s="9">
        <f t="shared" si="94"/>
        <v>44126787</v>
      </c>
      <c r="W296" s="9">
        <f t="shared" si="95"/>
        <v>1947173330943369</v>
      </c>
      <c r="X296" s="9">
        <f t="shared" si="91"/>
        <v>601676683566660</v>
      </c>
      <c r="Y296" s="9">
        <f t="shared" si="92"/>
        <v>1.6528546257386163E+24</v>
      </c>
    </row>
    <row r="297" spans="1:25" ht="15.75" thickBot="1">
      <c r="A297" s="8">
        <v>44181</v>
      </c>
      <c r="B297" s="9">
        <v>93507</v>
      </c>
      <c r="C297" s="9">
        <f t="shared" si="100"/>
        <v>442</v>
      </c>
      <c r="D297" s="9">
        <v>8</v>
      </c>
      <c r="E297" s="9">
        <f t="shared" si="97"/>
        <v>393</v>
      </c>
      <c r="F297" s="9">
        <f t="shared" si="99"/>
        <v>29176</v>
      </c>
      <c r="G297" s="9">
        <v>2631</v>
      </c>
      <c r="H297" s="9">
        <v>61700</v>
      </c>
      <c r="I297" s="9">
        <f t="shared" si="93"/>
        <v>1.4601041952289553E-2</v>
      </c>
      <c r="J297" s="9">
        <f t="shared" si="84"/>
        <v>1.3332876336715108E-2</v>
      </c>
      <c r="K297" s="9">
        <f t="shared" si="85"/>
        <v>3.0847271730189194E-4</v>
      </c>
      <c r="L297" s="9">
        <f t="shared" si="98"/>
        <v>1.0703517587939699</v>
      </c>
      <c r="M297" s="9">
        <f t="shared" si="101"/>
        <v>2.8136930924957491</v>
      </c>
      <c r="N297" s="9">
        <f t="shared" si="102"/>
        <v>65.984364806912851</v>
      </c>
      <c r="O297" s="16">
        <f t="shared" si="86"/>
        <v>31.201942100591403</v>
      </c>
      <c r="P297" s="9">
        <f t="shared" si="87"/>
        <v>11466168</v>
      </c>
      <c r="Q297" s="9">
        <f t="shared" si="88"/>
        <v>851238976</v>
      </c>
      <c r="R297" s="9">
        <f t="shared" si="89"/>
        <v>233408</v>
      </c>
      <c r="S297" s="9">
        <f t="shared" si="90"/>
        <v>12895792</v>
      </c>
      <c r="T297" s="9">
        <f t="shared" si="96"/>
        <v>41</v>
      </c>
      <c r="U297" s="9">
        <f t="shared" si="83"/>
        <v>1196216</v>
      </c>
      <c r="V297" s="9">
        <f t="shared" si="94"/>
        <v>44126319</v>
      </c>
      <c r="W297" s="9">
        <f t="shared" si="95"/>
        <v>1947132028489761</v>
      </c>
      <c r="X297" s="9">
        <f t="shared" si="91"/>
        <v>569043831549648</v>
      </c>
      <c r="Y297" s="9">
        <f t="shared" si="92"/>
        <v>1.657474674068427E+24</v>
      </c>
    </row>
    <row r="298" spans="1:25" ht="15.75" thickBot="1">
      <c r="A298" s="8">
        <v>44182</v>
      </c>
      <c r="B298" s="9">
        <v>93933</v>
      </c>
      <c r="C298" s="9">
        <f t="shared" si="100"/>
        <v>426</v>
      </c>
      <c r="D298" s="9">
        <v>9</v>
      </c>
      <c r="E298" s="9">
        <f t="shared" si="97"/>
        <v>389</v>
      </c>
      <c r="F298" s="9">
        <f t="shared" si="99"/>
        <v>29204</v>
      </c>
      <c r="G298" s="9">
        <v>2640</v>
      </c>
      <c r="H298" s="9">
        <v>62089</v>
      </c>
      <c r="I298" s="9">
        <f t="shared" si="93"/>
        <v>1.49979454869196E-2</v>
      </c>
      <c r="J298" s="9">
        <f t="shared" si="84"/>
        <v>1.3628270099986304E-2</v>
      </c>
      <c r="K298" s="9">
        <f t="shared" si="85"/>
        <v>2.3969319271332693E-4</v>
      </c>
      <c r="L298" s="9">
        <f t="shared" si="98"/>
        <v>1.0814814814814815</v>
      </c>
      <c r="M298" s="9">
        <f t="shared" si="101"/>
        <v>2.8105138769122675</v>
      </c>
      <c r="N298" s="9">
        <f t="shared" si="102"/>
        <v>66.09924094833552</v>
      </c>
      <c r="O298" s="16">
        <f t="shared" si="86"/>
        <v>31.090245174752219</v>
      </c>
      <c r="P298" s="9">
        <f t="shared" si="87"/>
        <v>11360356</v>
      </c>
      <c r="Q298" s="9">
        <f t="shared" si="88"/>
        <v>852873616</v>
      </c>
      <c r="R298" s="9">
        <f t="shared" si="89"/>
        <v>262836</v>
      </c>
      <c r="S298" s="9">
        <f t="shared" si="90"/>
        <v>12440904</v>
      </c>
      <c r="T298" s="9">
        <f t="shared" si="96"/>
        <v>28</v>
      </c>
      <c r="U298" s="9">
        <f t="shared" si="83"/>
        <v>817712</v>
      </c>
      <c r="V298" s="9">
        <f t="shared" si="94"/>
        <v>44125877</v>
      </c>
      <c r="W298" s="9">
        <f t="shared" si="95"/>
        <v>1947093021019129</v>
      </c>
      <c r="X298" s="9">
        <f t="shared" si="91"/>
        <v>548965799672808</v>
      </c>
      <c r="Y298" s="9">
        <f t="shared" si="92"/>
        <v>1.6606242655249484E+24</v>
      </c>
    </row>
    <row r="299" spans="1:25" ht="15.75" thickBot="1">
      <c r="A299" s="8">
        <v>44183</v>
      </c>
      <c r="B299" s="9">
        <v>94371</v>
      </c>
      <c r="C299" s="9">
        <f t="shared" si="100"/>
        <v>438</v>
      </c>
      <c r="D299" s="9">
        <v>7</v>
      </c>
      <c r="E299" s="9">
        <f t="shared" si="97"/>
        <v>398</v>
      </c>
      <c r="F299" s="9">
        <f t="shared" si="99"/>
        <v>29237</v>
      </c>
      <c r="G299" s="9">
        <v>2647</v>
      </c>
      <c r="H299" s="9">
        <v>62487</v>
      </c>
      <c r="I299" s="9">
        <f t="shared" si="93"/>
        <v>1.4023326606696994E-2</v>
      </c>
      <c r="J299" s="9">
        <f t="shared" si="84"/>
        <v>1.3065636009166466E-2</v>
      </c>
      <c r="K299" s="9">
        <f t="shared" si="85"/>
        <v>4.1043882751308275E-4</v>
      </c>
      <c r="L299" s="9">
        <f t="shared" si="98"/>
        <v>1.0406091370558377</v>
      </c>
      <c r="M299" s="9">
        <f t="shared" si="101"/>
        <v>2.8048870945523516</v>
      </c>
      <c r="N299" s="9">
        <f t="shared" si="102"/>
        <v>66.214197158025243</v>
      </c>
      <c r="O299" s="16">
        <f t="shared" si="86"/>
        <v>30.980915747422404</v>
      </c>
      <c r="P299" s="9">
        <f t="shared" si="87"/>
        <v>11636326</v>
      </c>
      <c r="Q299" s="9">
        <f t="shared" si="88"/>
        <v>854802169</v>
      </c>
      <c r="R299" s="9">
        <f t="shared" si="89"/>
        <v>204659</v>
      </c>
      <c r="S299" s="9">
        <f t="shared" si="90"/>
        <v>12805806</v>
      </c>
      <c r="T299" s="9">
        <f t="shared" si="96"/>
        <v>33</v>
      </c>
      <c r="U299" s="9">
        <f t="shared" si="83"/>
        <v>964821</v>
      </c>
      <c r="V299" s="9">
        <f t="shared" si="94"/>
        <v>44125451</v>
      </c>
      <c r="W299" s="9">
        <f t="shared" si="95"/>
        <v>1947055425953401</v>
      </c>
      <c r="X299" s="9">
        <f t="shared" si="91"/>
        <v>565061965168506</v>
      </c>
      <c r="Y299" s="9">
        <f t="shared" si="92"/>
        <v>1.664347201268186E+24</v>
      </c>
    </row>
    <row r="300" spans="1:25" ht="15.75" thickBot="1">
      <c r="A300" s="8">
        <v>44184</v>
      </c>
      <c r="B300" s="9">
        <v>94781</v>
      </c>
      <c r="C300" s="9">
        <f t="shared" si="100"/>
        <v>410</v>
      </c>
      <c r="D300" s="9">
        <v>12</v>
      </c>
      <c r="E300" s="9">
        <f t="shared" si="97"/>
        <v>382</v>
      </c>
      <c r="F300" s="9">
        <f t="shared" si="99"/>
        <v>29253</v>
      </c>
      <c r="G300" s="9">
        <v>2659</v>
      </c>
      <c r="H300" s="9">
        <v>62869</v>
      </c>
      <c r="I300" s="9">
        <f t="shared" si="93"/>
        <v>1.4425870850852904E-2</v>
      </c>
      <c r="J300" s="9">
        <f t="shared" si="84"/>
        <v>1.336615048029262E-2</v>
      </c>
      <c r="K300" s="9">
        <f t="shared" si="85"/>
        <v>2.3929169657812874E-4</v>
      </c>
      <c r="L300" s="9">
        <f t="shared" si="98"/>
        <v>1.0603015075376883</v>
      </c>
      <c r="M300" s="9">
        <f t="shared" si="101"/>
        <v>2.805414587311803</v>
      </c>
      <c r="N300" s="9">
        <f t="shared" si="102"/>
        <v>66.330804697143947</v>
      </c>
      <c r="O300" s="16">
        <f t="shared" si="86"/>
        <v>30.863780715544252</v>
      </c>
      <c r="P300" s="9">
        <f t="shared" si="87"/>
        <v>11174646</v>
      </c>
      <c r="Q300" s="9">
        <f t="shared" si="88"/>
        <v>855738009</v>
      </c>
      <c r="R300" s="9">
        <f t="shared" si="89"/>
        <v>351036</v>
      </c>
      <c r="S300" s="9">
        <f t="shared" si="90"/>
        <v>11993730</v>
      </c>
      <c r="T300" s="9">
        <f t="shared" si="96"/>
        <v>16</v>
      </c>
      <c r="U300" s="9">
        <f t="shared" si="83"/>
        <v>468048</v>
      </c>
      <c r="V300" s="9">
        <f t="shared" si="94"/>
        <v>44125013</v>
      </c>
      <c r="W300" s="9">
        <f t="shared" si="95"/>
        <v>1947016772250169</v>
      </c>
      <c r="X300" s="9">
        <f t="shared" si="91"/>
        <v>529223492168490</v>
      </c>
      <c r="Y300" s="9">
        <f t="shared" si="92"/>
        <v>1.6661362561749659E+24</v>
      </c>
    </row>
    <row r="301" spans="1:25" ht="15.75" thickBot="1">
      <c r="A301" s="8">
        <v>44185</v>
      </c>
      <c r="B301" s="9">
        <v>95203</v>
      </c>
      <c r="C301" s="9">
        <f t="shared" si="100"/>
        <v>422</v>
      </c>
      <c r="D301" s="9">
        <v>7</v>
      </c>
      <c r="E301" s="9">
        <f t="shared" si="97"/>
        <v>391</v>
      </c>
      <c r="F301" s="9">
        <f t="shared" si="99"/>
        <v>29277</v>
      </c>
      <c r="G301" s="9">
        <v>2666</v>
      </c>
      <c r="H301" s="9">
        <v>63260</v>
      </c>
      <c r="I301" s="9">
        <f t="shared" si="93"/>
        <v>1.5575366328517266E-2</v>
      </c>
      <c r="J301" s="9">
        <f t="shared" si="84"/>
        <v>1.3116097960856644E-2</v>
      </c>
      <c r="K301" s="9">
        <f t="shared" si="85"/>
        <v>3.074085459575776E-4</v>
      </c>
      <c r="L301" s="9">
        <f t="shared" si="98"/>
        <v>1.1603053435114503</v>
      </c>
      <c r="M301" s="9">
        <f t="shared" si="101"/>
        <v>2.8003319223133727</v>
      </c>
      <c r="N301" s="9">
        <f t="shared" si="102"/>
        <v>66.447485898553609</v>
      </c>
      <c r="O301" s="16">
        <f t="shared" si="86"/>
        <v>30.752182179133008</v>
      </c>
      <c r="P301" s="9">
        <f t="shared" si="87"/>
        <v>11447307</v>
      </c>
      <c r="Q301" s="9">
        <f t="shared" si="88"/>
        <v>857142729</v>
      </c>
      <c r="R301" s="9">
        <f t="shared" si="89"/>
        <v>204939</v>
      </c>
      <c r="S301" s="9">
        <f t="shared" si="90"/>
        <v>12354894</v>
      </c>
      <c r="T301" s="9">
        <f t="shared" si="96"/>
        <v>24</v>
      </c>
      <c r="U301" s="9">
        <f t="shared" si="83"/>
        <v>702648</v>
      </c>
      <c r="V301" s="9">
        <f t="shared" si="94"/>
        <v>44124603</v>
      </c>
      <c r="W301" s="9">
        <f t="shared" si="95"/>
        <v>1946980589907609</v>
      </c>
      <c r="X301" s="9">
        <f t="shared" si="91"/>
        <v>545154792857082</v>
      </c>
      <c r="Y301" s="9">
        <f t="shared" si="92"/>
        <v>1.6688402561434379E+24</v>
      </c>
    </row>
    <row r="302" spans="1:25" ht="15.75" thickBot="1">
      <c r="A302" s="8">
        <v>44186</v>
      </c>
      <c r="B302" s="9">
        <v>95659</v>
      </c>
      <c r="C302" s="9">
        <f t="shared" si="100"/>
        <v>456</v>
      </c>
      <c r="D302" s="19">
        <v>9</v>
      </c>
      <c r="E302" s="9">
        <f t="shared" si="97"/>
        <v>384</v>
      </c>
      <c r="F302" s="19">
        <f t="shared" si="99"/>
        <v>29340</v>
      </c>
      <c r="G302" s="9">
        <v>2675</v>
      </c>
      <c r="H302" s="19">
        <v>63644</v>
      </c>
      <c r="I302" s="9">
        <f t="shared" si="93"/>
        <v>1.3974096796182686E-2</v>
      </c>
      <c r="J302" s="9">
        <f t="shared" si="84"/>
        <v>1.2815269256987049E-2</v>
      </c>
      <c r="K302" s="9">
        <f t="shared" si="85"/>
        <v>4.0899795501022495E-4</v>
      </c>
      <c r="L302" s="9">
        <f t="shared" si="98"/>
        <v>1.0567010309278351</v>
      </c>
      <c r="M302" s="19">
        <f t="shared" ref="M302:M356" si="103">100*(G302/B302)</f>
        <v>2.7963913484355887</v>
      </c>
      <c r="N302" s="19">
        <f t="shared" si="102"/>
        <v>66.53216111395686</v>
      </c>
      <c r="O302" s="19">
        <f t="shared" si="86"/>
        <v>30.671447537607545</v>
      </c>
      <c r="P302" s="9">
        <f t="shared" si="87"/>
        <v>11266560</v>
      </c>
      <c r="Q302" s="19">
        <f t="shared" si="88"/>
        <v>860835600</v>
      </c>
      <c r="R302" s="19">
        <f t="shared" si="89"/>
        <v>264060</v>
      </c>
      <c r="S302" s="9">
        <f t="shared" si="90"/>
        <v>13379040</v>
      </c>
      <c r="T302" s="9">
        <f t="shared" si="96"/>
        <v>63</v>
      </c>
      <c r="U302" s="9">
        <f t="shared" si="83"/>
        <v>1848420</v>
      </c>
      <c r="V302" s="9">
        <f t="shared" si="94"/>
        <v>44124181</v>
      </c>
      <c r="W302" s="9">
        <f t="shared" si="95"/>
        <v>1946943348920761</v>
      </c>
      <c r="X302" s="9">
        <f t="shared" si="91"/>
        <v>590339182566240</v>
      </c>
      <c r="Y302" s="9">
        <f t="shared" si="92"/>
        <v>1.6759981459342127E+24</v>
      </c>
    </row>
    <row r="303" spans="1:25" ht="15.75" thickBot="1">
      <c r="A303" s="8">
        <v>44187</v>
      </c>
      <c r="B303" s="9">
        <v>96069</v>
      </c>
      <c r="C303" s="9">
        <f t="shared" si="100"/>
        <v>410</v>
      </c>
      <c r="D303" s="19">
        <v>12</v>
      </c>
      <c r="E303" s="9">
        <f t="shared" si="97"/>
        <v>376</v>
      </c>
      <c r="F303" s="19">
        <f t="shared" ref="F303:F309" si="104">B303-G303-H303</f>
        <v>29362</v>
      </c>
      <c r="G303" s="9">
        <f>D303+G302</f>
        <v>2687</v>
      </c>
      <c r="H303" s="19">
        <v>64020</v>
      </c>
      <c r="I303" s="9">
        <f t="shared" si="93"/>
        <v>1.6347660241127989E-2</v>
      </c>
      <c r="J303" s="9">
        <f t="shared" si="84"/>
        <v>1.2975955316395341E-2</v>
      </c>
      <c r="K303" s="9">
        <f t="shared" si="85"/>
        <v>3.0651862952114976E-4</v>
      </c>
      <c r="L303" s="9">
        <f t="shared" ref="L303:L307" si="105">I303/(J303+K303)</f>
        <v>1.2307692307692308</v>
      </c>
      <c r="M303" s="19">
        <f t="shared" si="103"/>
        <v>2.796948026938971</v>
      </c>
      <c r="N303" s="18">
        <f t="shared" si="102"/>
        <v>66.639602785497914</v>
      </c>
      <c r="O303" s="19">
        <f t="shared" si="86"/>
        <v>30.563449187563108</v>
      </c>
      <c r="P303" s="9">
        <f t="shared" si="87"/>
        <v>11040112</v>
      </c>
      <c r="Q303" s="19">
        <f t="shared" si="88"/>
        <v>862127044</v>
      </c>
      <c r="R303" s="19">
        <f t="shared" si="89"/>
        <v>352344</v>
      </c>
      <c r="S303" s="9">
        <f t="shared" si="90"/>
        <v>12038420</v>
      </c>
      <c r="T303" s="9">
        <f t="shared" si="96"/>
        <v>22</v>
      </c>
      <c r="U303" s="9">
        <f t="shared" si="83"/>
        <v>645964</v>
      </c>
      <c r="V303" s="9">
        <f t="shared" si="94"/>
        <v>44123725</v>
      </c>
      <c r="W303" s="9">
        <f t="shared" si="95"/>
        <v>1946903107875625</v>
      </c>
      <c r="X303" s="9">
        <f t="shared" si="91"/>
        <v>531179933514500</v>
      </c>
      <c r="Y303" s="9">
        <f t="shared" si="92"/>
        <v>1.6784778213472258E+24</v>
      </c>
    </row>
    <row r="304" spans="1:25" ht="15.75" thickBot="1">
      <c r="A304" s="8">
        <v>44188</v>
      </c>
      <c r="B304" s="9">
        <v>96549</v>
      </c>
      <c r="C304" s="9">
        <f t="shared" si="100"/>
        <v>480</v>
      </c>
      <c r="D304" s="19">
        <f t="shared" ref="D304:D315" si="106">G304-G303</f>
        <v>9</v>
      </c>
      <c r="E304" s="9">
        <f t="shared" si="97"/>
        <v>381</v>
      </c>
      <c r="F304" s="19">
        <f t="shared" si="104"/>
        <v>29452</v>
      </c>
      <c r="G304" s="9">
        <v>2696</v>
      </c>
      <c r="H304" s="19">
        <v>64401</v>
      </c>
      <c r="I304" s="9">
        <f t="shared" si="93"/>
        <v>1.5550726606002988E-2</v>
      </c>
      <c r="J304" s="9">
        <f t="shared" si="84"/>
        <v>1.2766535379600706E-2</v>
      </c>
      <c r="K304" s="9">
        <f t="shared" si="85"/>
        <v>3.0558196387342116E-4</v>
      </c>
      <c r="L304" s="9">
        <f t="shared" si="105"/>
        <v>1.1896103896103896</v>
      </c>
      <c r="M304" s="19">
        <f t="shared" si="103"/>
        <v>2.7923644988555032</v>
      </c>
      <c r="N304" s="19">
        <f t="shared" si="102"/>
        <v>66.702917689463376</v>
      </c>
      <c r="O304" s="19">
        <f t="shared" si="86"/>
        <v>30.504717811681115</v>
      </c>
      <c r="P304" s="9">
        <f t="shared" si="87"/>
        <v>11221212</v>
      </c>
      <c r="Q304" s="19">
        <f t="shared" si="88"/>
        <v>867420304</v>
      </c>
      <c r="R304" s="19">
        <f t="shared" si="89"/>
        <v>265068</v>
      </c>
      <c r="S304" s="9">
        <f t="shared" si="90"/>
        <v>14136960</v>
      </c>
      <c r="T304" s="9">
        <f t="shared" si="96"/>
        <v>90</v>
      </c>
      <c r="U304" s="9">
        <f t="shared" si="83"/>
        <v>2650680</v>
      </c>
      <c r="V304" s="9">
        <f t="shared" si="94"/>
        <v>44123315</v>
      </c>
      <c r="W304" s="9">
        <f t="shared" si="95"/>
        <v>1946866926589225</v>
      </c>
      <c r="X304" s="9">
        <f t="shared" si="91"/>
        <v>623769539222400</v>
      </c>
      <c r="Y304" s="9">
        <f t="shared" si="92"/>
        <v>1.6887519013095711E+24</v>
      </c>
    </row>
    <row r="305" spans="1:25" ht="15.75" thickBot="1">
      <c r="A305" s="8">
        <v>44189</v>
      </c>
      <c r="B305" s="19">
        <v>97007</v>
      </c>
      <c r="C305" s="9">
        <f t="shared" si="100"/>
        <v>458</v>
      </c>
      <c r="D305" s="19">
        <f t="shared" si="106"/>
        <v>9</v>
      </c>
      <c r="E305" s="9">
        <f t="shared" si="97"/>
        <v>376</v>
      </c>
      <c r="F305" s="19">
        <f t="shared" si="104"/>
        <v>29525</v>
      </c>
      <c r="G305" s="9">
        <v>2705</v>
      </c>
      <c r="H305" s="19">
        <v>64777</v>
      </c>
      <c r="I305" s="9">
        <f t="shared" si="93"/>
        <v>1.4699407281964437E-2</v>
      </c>
      <c r="J305" s="9">
        <f t="shared" si="84"/>
        <v>1.2430143945808637E-2</v>
      </c>
      <c r="K305" s="9">
        <f t="shared" si="85"/>
        <v>3.7256562235393731E-4</v>
      </c>
      <c r="L305" s="9">
        <f t="shared" si="105"/>
        <v>1.1481481481481481</v>
      </c>
      <c r="M305" s="19">
        <f t="shared" si="103"/>
        <v>2.7884585648458362</v>
      </c>
      <c r="N305" s="19">
        <f t="shared" si="102"/>
        <v>66.775593513870135</v>
      </c>
      <c r="O305" s="19">
        <f t="shared" si="86"/>
        <v>30.435947921284029</v>
      </c>
      <c r="P305" s="9">
        <f t="shared" si="87"/>
        <v>11101400</v>
      </c>
      <c r="Q305" s="19">
        <f t="shared" si="88"/>
        <v>871725625</v>
      </c>
      <c r="R305" s="19">
        <f t="shared" si="89"/>
        <v>265725</v>
      </c>
      <c r="S305" s="9">
        <f t="shared" si="90"/>
        <v>13522450</v>
      </c>
      <c r="T305" s="9">
        <f t="shared" si="96"/>
        <v>73</v>
      </c>
      <c r="U305" s="9">
        <f t="shared" si="83"/>
        <v>2155325</v>
      </c>
      <c r="V305" s="9">
        <f t="shared" si="94"/>
        <v>44122835</v>
      </c>
      <c r="W305" s="9">
        <f t="shared" si="95"/>
        <v>1946824568437225</v>
      </c>
      <c r="X305" s="9">
        <f t="shared" si="91"/>
        <v>596648830145750</v>
      </c>
      <c r="Y305" s="9">
        <f t="shared" si="92"/>
        <v>1.6970968636862952E+24</v>
      </c>
    </row>
    <row r="306" spans="1:25" ht="15.75" thickBot="1">
      <c r="A306" s="8">
        <v>44190</v>
      </c>
      <c r="B306" s="19">
        <v>97441</v>
      </c>
      <c r="C306" s="9">
        <f t="shared" si="100"/>
        <v>434</v>
      </c>
      <c r="D306" s="19">
        <f t="shared" si="106"/>
        <v>11</v>
      </c>
      <c r="E306" s="9">
        <f t="shared" si="97"/>
        <v>367</v>
      </c>
      <c r="F306" s="19">
        <f t="shared" si="104"/>
        <v>29581</v>
      </c>
      <c r="G306" s="9">
        <v>2716</v>
      </c>
      <c r="H306" s="19">
        <v>65144</v>
      </c>
      <c r="I306" s="9">
        <f t="shared" si="93"/>
        <v>1.4063081031743349E-2</v>
      </c>
      <c r="J306" s="9">
        <f t="shared" si="84"/>
        <v>1.2237584936276665E-2</v>
      </c>
      <c r="K306" s="9">
        <f t="shared" si="85"/>
        <v>2.0283289949629831E-4</v>
      </c>
      <c r="L306" s="9">
        <f t="shared" si="105"/>
        <v>1.1304347826086956</v>
      </c>
      <c r="M306" s="19">
        <f t="shared" si="103"/>
        <v>2.7873277162590697</v>
      </c>
      <c r="N306" s="19">
        <f t="shared" si="102"/>
        <v>66.85481470838765</v>
      </c>
      <c r="O306" s="19">
        <f t="shared" si="86"/>
        <v>30.357857575353293</v>
      </c>
      <c r="P306" s="9">
        <f t="shared" si="87"/>
        <v>10856227</v>
      </c>
      <c r="Q306" s="19">
        <f t="shared" si="88"/>
        <v>875035561</v>
      </c>
      <c r="R306" s="19">
        <f t="shared" si="89"/>
        <v>325391</v>
      </c>
      <c r="S306" s="9">
        <f t="shared" si="90"/>
        <v>12838154</v>
      </c>
      <c r="T306" s="9">
        <f t="shared" si="96"/>
        <v>56</v>
      </c>
      <c r="U306" s="9">
        <f t="shared" si="83"/>
        <v>1656536</v>
      </c>
      <c r="V306" s="9">
        <f t="shared" si="94"/>
        <v>44122377</v>
      </c>
      <c r="W306" s="9">
        <f t="shared" si="95"/>
        <v>1946784152130129</v>
      </c>
      <c r="X306" s="9">
        <f t="shared" si="91"/>
        <v>566449870772058</v>
      </c>
      <c r="Y306" s="9">
        <f t="shared" si="92"/>
        <v>1.7035053627050967E+24</v>
      </c>
    </row>
    <row r="307" spans="1:25" ht="15.75" thickBot="1">
      <c r="A307" s="8">
        <v>44191</v>
      </c>
      <c r="B307" s="19">
        <v>97857</v>
      </c>
      <c r="C307" s="9">
        <f t="shared" si="100"/>
        <v>416</v>
      </c>
      <c r="D307" s="19">
        <f t="shared" si="106"/>
        <v>6</v>
      </c>
      <c r="E307" s="9">
        <f t="shared" si="97"/>
        <v>362</v>
      </c>
      <c r="F307" s="19">
        <f t="shared" si="104"/>
        <v>29629</v>
      </c>
      <c r="G307" s="9">
        <v>2722</v>
      </c>
      <c r="H307" s="19">
        <v>65506</v>
      </c>
      <c r="I307" s="9">
        <f t="shared" si="93"/>
        <v>1.3230281143474298E-2</v>
      </c>
      <c r="J307" s="9">
        <f t="shared" si="84"/>
        <v>1.2015255324175638E-2</v>
      </c>
      <c r="K307" s="9">
        <f t="shared" si="85"/>
        <v>2.0250430321644335E-4</v>
      </c>
      <c r="L307" s="9">
        <f t="shared" si="105"/>
        <v>1.0828729281767955</v>
      </c>
      <c r="M307" s="19">
        <f t="shared" si="103"/>
        <v>2.7816099001604382</v>
      </c>
      <c r="N307" s="19">
        <f t="shared" si="102"/>
        <v>66.940535679614129</v>
      </c>
      <c r="O307" s="19">
        <f t="shared" si="86"/>
        <v>30.277854420225431</v>
      </c>
      <c r="P307" s="9">
        <f t="shared" si="87"/>
        <v>10725698</v>
      </c>
      <c r="Q307" s="19">
        <f t="shared" si="88"/>
        <v>877877641</v>
      </c>
      <c r="R307" s="19">
        <f t="shared" si="89"/>
        <v>177774</v>
      </c>
      <c r="S307" s="9">
        <f t="shared" si="90"/>
        <v>12325664</v>
      </c>
      <c r="T307" s="9">
        <f t="shared" si="96"/>
        <v>48</v>
      </c>
      <c r="U307" s="9">
        <f t="shared" si="83"/>
        <v>1422192</v>
      </c>
      <c r="V307" s="9">
        <f t="shared" si="94"/>
        <v>44121943</v>
      </c>
      <c r="W307" s="9">
        <f t="shared" si="95"/>
        <v>1946745854095249</v>
      </c>
      <c r="X307" s="9">
        <f t="shared" si="91"/>
        <v>543832244445152</v>
      </c>
      <c r="Y307" s="9">
        <f t="shared" si="92"/>
        <v>1.7090046580196674E+24</v>
      </c>
    </row>
    <row r="308" spans="1:25" ht="16.5" thickBot="1">
      <c r="A308" s="8">
        <v>44192</v>
      </c>
      <c r="B308" s="20">
        <v>98249</v>
      </c>
      <c r="C308" s="9">
        <f t="shared" si="100"/>
        <v>392</v>
      </c>
      <c r="D308" s="19">
        <f t="shared" si="106"/>
        <v>6</v>
      </c>
      <c r="E308" s="9">
        <f t="shared" si="97"/>
        <v>356</v>
      </c>
      <c r="F308" s="19">
        <f t="shared" si="104"/>
        <v>29659</v>
      </c>
      <c r="G308" s="9">
        <v>2728</v>
      </c>
      <c r="H308" s="19">
        <v>65862</v>
      </c>
      <c r="I308" s="9">
        <f t="shared" si="93"/>
        <v>1.2879732964698742E-2</v>
      </c>
      <c r="J308" s="9">
        <f t="shared" si="84"/>
        <v>1.186823561145015E-2</v>
      </c>
      <c r="K308" s="9">
        <f t="shared" si="85"/>
        <v>3.0344920597457769E-4</v>
      </c>
      <c r="L308" s="9">
        <f>I308/(J308+K308)</f>
        <v>1.0581717451523545</v>
      </c>
      <c r="M308" s="19">
        <f t="shared" si="103"/>
        <v>2.7766185915378272</v>
      </c>
      <c r="N308" s="19">
        <f t="shared" si="102"/>
        <v>67.035796802003077</v>
      </c>
      <c r="O308" s="19">
        <f t="shared" si="86"/>
        <v>30.187584606459101</v>
      </c>
      <c r="P308" s="9">
        <f t="shared" si="87"/>
        <v>10558604</v>
      </c>
      <c r="Q308" s="19">
        <f t="shared" si="88"/>
        <v>879656281</v>
      </c>
      <c r="R308" s="19">
        <f t="shared" si="89"/>
        <v>177954</v>
      </c>
      <c r="S308" s="19">
        <f t="shared" si="90"/>
        <v>11626328</v>
      </c>
      <c r="T308" s="9">
        <f t="shared" si="96"/>
        <v>30</v>
      </c>
      <c r="U308" s="9">
        <f t="shared" si="83"/>
        <v>889770</v>
      </c>
      <c r="V308" s="9">
        <f t="shared" si="94"/>
        <v>44121527</v>
      </c>
      <c r="W308" s="9">
        <f t="shared" si="95"/>
        <v>1946709144811729</v>
      </c>
      <c r="X308" s="9">
        <f t="shared" si="91"/>
        <v>512971344762856</v>
      </c>
      <c r="Y308" s="9">
        <f t="shared" si="92"/>
        <v>1.7124349265137759E+24</v>
      </c>
    </row>
    <row r="309" spans="1:25" ht="16.5" thickBot="1">
      <c r="A309" s="8">
        <v>44193</v>
      </c>
      <c r="B309" s="20">
        <v>98631</v>
      </c>
      <c r="C309" s="9">
        <f t="shared" si="100"/>
        <v>382</v>
      </c>
      <c r="D309" s="19">
        <f t="shared" si="106"/>
        <v>9</v>
      </c>
      <c r="E309" s="9">
        <f t="shared" si="97"/>
        <v>352</v>
      </c>
      <c r="F309" s="19">
        <f t="shared" si="104"/>
        <v>29680</v>
      </c>
      <c r="G309" s="9">
        <v>2737</v>
      </c>
      <c r="H309" s="19">
        <v>66214</v>
      </c>
      <c r="I309" s="9">
        <f t="shared" si="93"/>
        <v>1.2028301886792454E-2</v>
      </c>
      <c r="J309" s="9">
        <f t="shared" si="84"/>
        <v>1.1320754716981131E-2</v>
      </c>
      <c r="K309" s="9">
        <f t="shared" si="85"/>
        <v>2.6954177897574127E-4</v>
      </c>
      <c r="L309" s="9">
        <f>I309/(J309+K309)</f>
        <v>1.0377906976744187</v>
      </c>
      <c r="M309" s="19">
        <f t="shared" si="103"/>
        <v>2.7749896077298213</v>
      </c>
      <c r="N309" s="19">
        <f t="shared" si="102"/>
        <v>67.133051474688486</v>
      </c>
      <c r="O309" s="19">
        <f t="shared" si="86"/>
        <v>30.091958917581696</v>
      </c>
      <c r="P309" s="9">
        <f t="shared" si="87"/>
        <v>10447360</v>
      </c>
      <c r="Q309" s="19">
        <f t="shared" si="88"/>
        <v>880902400</v>
      </c>
      <c r="R309" s="19">
        <f t="shared" si="89"/>
        <v>267120</v>
      </c>
      <c r="S309" s="19">
        <f t="shared" si="90"/>
        <v>11337760</v>
      </c>
      <c r="T309" s="9">
        <f t="shared" si="96"/>
        <v>21</v>
      </c>
      <c r="U309" s="9">
        <f t="shared" si="83"/>
        <v>623280</v>
      </c>
      <c r="V309" s="9">
        <f t="shared" si="94"/>
        <v>44121135</v>
      </c>
      <c r="W309" s="9">
        <f t="shared" si="95"/>
        <v>1946674553688225</v>
      </c>
      <c r="X309" s="9">
        <f t="shared" si="91"/>
        <v>500234839557600</v>
      </c>
      <c r="Y309" s="9">
        <f t="shared" si="92"/>
        <v>1.7148302863628862E+24</v>
      </c>
    </row>
    <row r="310" spans="1:25" ht="15.75" thickBot="1">
      <c r="A310" s="8">
        <v>44194</v>
      </c>
      <c r="B310" s="19">
        <v>98988</v>
      </c>
      <c r="C310" s="9">
        <f t="shared" si="100"/>
        <v>357</v>
      </c>
      <c r="D310" s="19">
        <f t="shared" si="106"/>
        <v>8</v>
      </c>
      <c r="E310" s="9">
        <f t="shared" si="97"/>
        <v>336</v>
      </c>
      <c r="F310" s="9">
        <v>29693</v>
      </c>
      <c r="G310" s="9">
        <v>2745</v>
      </c>
      <c r="H310" s="19">
        <v>66550</v>
      </c>
      <c r="I310" s="9">
        <f t="shared" si="93"/>
        <v>1.0877984710201058E-2</v>
      </c>
      <c r="J310" s="9">
        <f t="shared" si="84"/>
        <v>1.0271781227898831E-2</v>
      </c>
      <c r="K310" s="9">
        <f t="shared" si="85"/>
        <v>2.0206782743407536E-4</v>
      </c>
      <c r="L310" s="9">
        <f t="shared" ref="L310:L356" si="107">I310/(J310+K310)</f>
        <v>1.0385852090032157</v>
      </c>
      <c r="M310" s="19">
        <f t="shared" si="103"/>
        <v>2.7730634016244391</v>
      </c>
      <c r="N310" s="19">
        <f t="shared" si="102"/>
        <v>67.230371358144424</v>
      </c>
      <c r="O310" s="19">
        <f t="shared" si="86"/>
        <v>29.996565240231138</v>
      </c>
      <c r="P310" s="9">
        <f t="shared" si="87"/>
        <v>9976848</v>
      </c>
      <c r="Q310" s="19">
        <f t="shared" si="88"/>
        <v>881674249</v>
      </c>
      <c r="R310" s="19">
        <f t="shared" si="89"/>
        <v>237544</v>
      </c>
      <c r="S310" s="19">
        <f t="shared" si="90"/>
        <v>10600401</v>
      </c>
      <c r="T310" s="9">
        <f t="shared" si="96"/>
        <v>13</v>
      </c>
      <c r="U310" s="9">
        <f t="shared" si="83"/>
        <v>386009</v>
      </c>
      <c r="V310" s="9">
        <f t="shared" si="94"/>
        <v>44120753</v>
      </c>
      <c r="W310" s="9">
        <f t="shared" si="95"/>
        <v>1946640845287009</v>
      </c>
      <c r="X310" s="9">
        <f t="shared" si="91"/>
        <v>467697674221953</v>
      </c>
      <c r="Y310" s="9">
        <f t="shared" si="92"/>
        <v>1.7163031053411488E+24</v>
      </c>
    </row>
    <row r="311" spans="1:25" ht="15.75" thickBot="1">
      <c r="A311" s="8">
        <v>44195</v>
      </c>
      <c r="B311" s="19">
        <v>99311</v>
      </c>
      <c r="C311" s="9">
        <f t="shared" si="100"/>
        <v>323</v>
      </c>
      <c r="D311" s="19">
        <f t="shared" si="106"/>
        <v>6</v>
      </c>
      <c r="E311" s="9">
        <f t="shared" si="97"/>
        <v>305</v>
      </c>
      <c r="F311" s="9">
        <v>29705</v>
      </c>
      <c r="G311" s="9">
        <v>2751</v>
      </c>
      <c r="H311" s="19">
        <v>66855</v>
      </c>
      <c r="I311" s="9">
        <f t="shared" si="93"/>
        <v>1.0065645514223195E-2</v>
      </c>
      <c r="J311" s="9">
        <f t="shared" si="84"/>
        <v>9.1567076249789593E-3</v>
      </c>
      <c r="K311" s="9">
        <f t="shared" si="85"/>
        <v>1.68321831341525E-4</v>
      </c>
      <c r="L311" s="9">
        <f t="shared" si="107"/>
        <v>1.0794223826714804</v>
      </c>
      <c r="M311" s="19">
        <f t="shared" si="103"/>
        <v>2.770085891794464</v>
      </c>
      <c r="N311" s="19">
        <f t="shared" si="102"/>
        <v>67.318826716073744</v>
      </c>
      <c r="O311" s="19">
        <f t="shared" si="86"/>
        <v>29.911087392131787</v>
      </c>
      <c r="P311" s="9">
        <f t="shared" si="87"/>
        <v>9060025</v>
      </c>
      <c r="Q311" s="19">
        <f t="shared" si="88"/>
        <v>882387025</v>
      </c>
      <c r="R311" s="19">
        <f t="shared" si="89"/>
        <v>178230</v>
      </c>
      <c r="S311" s="19">
        <f t="shared" si="90"/>
        <v>9594715</v>
      </c>
      <c r="T311" s="9">
        <f t="shared" si="96"/>
        <v>12</v>
      </c>
      <c r="U311" s="9">
        <f t="shared" si="83"/>
        <v>356460</v>
      </c>
      <c r="V311" s="9">
        <f t="shared" si="94"/>
        <v>44120396</v>
      </c>
      <c r="W311" s="9">
        <f t="shared" si="95"/>
        <v>1946609343196816</v>
      </c>
      <c r="X311" s="9">
        <f t="shared" si="91"/>
        <v>423322625307140</v>
      </c>
      <c r="Y311" s="9">
        <f t="shared" si="92"/>
        <v>1.7176628271806426E+24</v>
      </c>
    </row>
    <row r="312" spans="1:25" ht="15.75" thickBot="1">
      <c r="A312" s="8">
        <v>44196</v>
      </c>
      <c r="B312" s="19">
        <v>99610</v>
      </c>
      <c r="C312" s="9">
        <f t="shared" si="100"/>
        <v>299</v>
      </c>
      <c r="D312" s="19">
        <f t="shared" si="106"/>
        <v>5</v>
      </c>
      <c r="E312" s="9">
        <f t="shared" si="97"/>
        <v>272</v>
      </c>
      <c r="F312" s="9">
        <v>29727</v>
      </c>
      <c r="G312" s="9">
        <v>2756</v>
      </c>
      <c r="H312" s="19">
        <v>67127</v>
      </c>
      <c r="I312" s="9">
        <f t="shared" si="93"/>
        <v>9.6545228243684195E-3</v>
      </c>
      <c r="J312" s="9">
        <f t="shared" si="84"/>
        <v>9.01537322972382E-3</v>
      </c>
      <c r="K312" s="9">
        <f t="shared" si="85"/>
        <v>2.0183671409829449E-4</v>
      </c>
      <c r="L312" s="9">
        <f t="shared" si="107"/>
        <v>1.0474452554744527</v>
      </c>
      <c r="M312" s="19">
        <f t="shared" si="103"/>
        <v>2.7667904828832448</v>
      </c>
      <c r="N312" s="19">
        <f t="shared" si="102"/>
        <v>67.389820299166743</v>
      </c>
      <c r="O312" s="19">
        <f t="shared" si="86"/>
        <v>29.843389217950005</v>
      </c>
      <c r="P312" s="9">
        <f t="shared" si="87"/>
        <v>8085744</v>
      </c>
      <c r="Q312" s="19">
        <f t="shared" si="88"/>
        <v>883694529</v>
      </c>
      <c r="R312" s="19">
        <f t="shared" si="89"/>
        <v>148635</v>
      </c>
      <c r="S312" s="19">
        <f t="shared" si="90"/>
        <v>8888373</v>
      </c>
      <c r="T312" s="9">
        <f t="shared" si="96"/>
        <v>22</v>
      </c>
      <c r="U312" s="9">
        <f t="shared" si="83"/>
        <v>653994</v>
      </c>
      <c r="V312" s="9">
        <f t="shared" si="94"/>
        <v>44120073</v>
      </c>
      <c r="W312" s="9">
        <f t="shared" si="95"/>
        <v>1946580841525329</v>
      </c>
      <c r="X312" s="9">
        <f t="shared" si="91"/>
        <v>392155665611229</v>
      </c>
      <c r="Y312" s="9">
        <f t="shared" si="92"/>
        <v>1.7201828399121491E+24</v>
      </c>
    </row>
    <row r="313" spans="1:25" ht="15.75" thickBot="1">
      <c r="A313" s="8">
        <v>44197</v>
      </c>
      <c r="B313" s="19">
        <v>99897</v>
      </c>
      <c r="C313" s="9">
        <f t="shared" si="100"/>
        <v>287</v>
      </c>
      <c r="D313" s="19">
        <f t="shared" si="106"/>
        <v>6</v>
      </c>
      <c r="E313" s="9">
        <f t="shared" si="97"/>
        <v>268</v>
      </c>
      <c r="F313" s="9">
        <v>29740</v>
      </c>
      <c r="G313" s="9">
        <v>2762</v>
      </c>
      <c r="H313" s="19">
        <v>67395</v>
      </c>
      <c r="I313" s="9">
        <f t="shared" si="93"/>
        <v>8.8096839273705454E-3</v>
      </c>
      <c r="J313" s="9">
        <f t="shared" si="84"/>
        <v>7.2629455279085405E-3</v>
      </c>
      <c r="K313" s="9">
        <f t="shared" si="85"/>
        <v>2.3537323470073976E-4</v>
      </c>
      <c r="L313" s="9">
        <f t="shared" si="107"/>
        <v>1.1748878923766819</v>
      </c>
      <c r="M313" s="19">
        <f t="shared" si="103"/>
        <v>2.7648477932270237</v>
      </c>
      <c r="N313" s="19">
        <f t="shared" si="102"/>
        <v>67.464488423075764</v>
      </c>
      <c r="O313" s="19">
        <f t="shared" si="86"/>
        <v>29.770663783697209</v>
      </c>
      <c r="P313" s="9">
        <f t="shared" si="87"/>
        <v>7970320</v>
      </c>
      <c r="Q313" s="19">
        <f t="shared" si="88"/>
        <v>884467600</v>
      </c>
      <c r="R313" s="19">
        <f t="shared" si="89"/>
        <v>178440</v>
      </c>
      <c r="S313" s="19">
        <f t="shared" si="90"/>
        <v>8535380</v>
      </c>
      <c r="T313" s="9">
        <f t="shared" si="96"/>
        <v>13</v>
      </c>
      <c r="U313" s="9">
        <f t="shared" si="83"/>
        <v>386620</v>
      </c>
      <c r="V313" s="9">
        <f t="shared" si="94"/>
        <v>44119774</v>
      </c>
      <c r="W313" s="9">
        <f t="shared" si="95"/>
        <v>1946554457811076</v>
      </c>
      <c r="X313" s="9">
        <f t="shared" si="91"/>
        <v>376579036604120</v>
      </c>
      <c r="Y313" s="9">
        <f t="shared" si="92"/>
        <v>1.7216643495694635E+24</v>
      </c>
    </row>
    <row r="314" spans="1:25" ht="15.75" thickBot="1">
      <c r="A314" s="8">
        <v>44198</v>
      </c>
      <c r="B314" s="19">
        <v>100159</v>
      </c>
      <c r="C314" s="9">
        <f t="shared" si="100"/>
        <v>262</v>
      </c>
      <c r="D314" s="19">
        <f t="shared" si="106"/>
        <v>7</v>
      </c>
      <c r="E314" s="9">
        <f t="shared" si="97"/>
        <v>216</v>
      </c>
      <c r="F314" s="9">
        <v>29779</v>
      </c>
      <c r="G314" s="9">
        <v>2769</v>
      </c>
      <c r="H314" s="19">
        <v>67611</v>
      </c>
      <c r="I314" s="9">
        <f t="shared" si="93"/>
        <v>8.3615970986265498E-3</v>
      </c>
      <c r="J314" s="9">
        <f t="shared" si="84"/>
        <v>6.6154001141744186E-3</v>
      </c>
      <c r="K314" s="9">
        <f t="shared" si="85"/>
        <v>1.0074213371839216E-4</v>
      </c>
      <c r="L314" s="9">
        <f t="shared" si="107"/>
        <v>1.2450000000000001</v>
      </c>
      <c r="M314" s="19">
        <f t="shared" si="103"/>
        <v>2.7646042791960781</v>
      </c>
      <c r="N314" s="19">
        <f t="shared" si="102"/>
        <v>67.503669166026015</v>
      </c>
      <c r="O314" s="19">
        <f t="shared" si="86"/>
        <v>29.731726554777904</v>
      </c>
      <c r="P314" s="9">
        <f t="shared" si="87"/>
        <v>6432264</v>
      </c>
      <c r="Q314" s="19">
        <f t="shared" si="88"/>
        <v>886788841</v>
      </c>
      <c r="R314" s="19">
        <f t="shared" si="89"/>
        <v>208453</v>
      </c>
      <c r="S314" s="19">
        <f t="shared" si="90"/>
        <v>7802098</v>
      </c>
      <c r="T314" s="9">
        <f t="shared" si="96"/>
        <v>39</v>
      </c>
      <c r="U314" s="9">
        <f t="shared" si="83"/>
        <v>1161381</v>
      </c>
      <c r="V314" s="9">
        <f t="shared" si="94"/>
        <v>44119487</v>
      </c>
      <c r="W314" s="9">
        <f t="shared" si="95"/>
        <v>1946529133143169</v>
      </c>
      <c r="X314" s="9">
        <f t="shared" si="91"/>
        <v>344224561283726</v>
      </c>
      <c r="Y314" s="9">
        <f t="shared" si="92"/>
        <v>1.7261603139527655E+24</v>
      </c>
    </row>
    <row r="315" spans="1:25" ht="15.75" thickBot="1">
      <c r="A315" s="8">
        <v>44199</v>
      </c>
      <c r="B315" s="19">
        <v>100408</v>
      </c>
      <c r="C315" s="9">
        <f t="shared" si="100"/>
        <v>249</v>
      </c>
      <c r="D315" s="19">
        <f t="shared" si="106"/>
        <v>3</v>
      </c>
      <c r="E315" s="9">
        <f t="shared" si="97"/>
        <v>197</v>
      </c>
      <c r="F315" s="9">
        <f t="shared" ref="F315:F339" si="108">B315-G315-H315</f>
        <v>29828</v>
      </c>
      <c r="G315" s="9">
        <v>2772</v>
      </c>
      <c r="H315" s="19">
        <v>67808</v>
      </c>
      <c r="I315" s="9">
        <f t="shared" si="93"/>
        <v>7.9455545125385538E-3</v>
      </c>
      <c r="J315" s="9">
        <f t="shared" si="84"/>
        <v>6.4033793750838137E-3</v>
      </c>
      <c r="K315" s="9">
        <f t="shared" si="85"/>
        <v>1.6762773233203703E-4</v>
      </c>
      <c r="L315" s="9">
        <f t="shared" si="107"/>
        <v>1.2091836734693877</v>
      </c>
      <c r="M315" s="19">
        <f t="shared" si="103"/>
        <v>2.7607361963190185</v>
      </c>
      <c r="N315" s="19">
        <f t="shared" si="102"/>
        <v>67.532467532467535</v>
      </c>
      <c r="O315" s="19">
        <f t="shared" si="86"/>
        <v>29.706796271213449</v>
      </c>
      <c r="P315" s="9">
        <f t="shared" si="87"/>
        <v>5876116</v>
      </c>
      <c r="Q315" s="19">
        <f t="shared" si="88"/>
        <v>889709584</v>
      </c>
      <c r="R315" s="19">
        <f t="shared" si="89"/>
        <v>89484</v>
      </c>
      <c r="S315" s="19">
        <f t="shared" si="90"/>
        <v>7427172</v>
      </c>
      <c r="T315" s="9">
        <f t="shared" si="96"/>
        <v>49</v>
      </c>
      <c r="U315" s="9">
        <f t="shared" si="83"/>
        <v>1461572</v>
      </c>
      <c r="V315" s="9">
        <f t="shared" si="94"/>
        <v>44119225</v>
      </c>
      <c r="W315" s="9">
        <f t="shared" si="95"/>
        <v>1946506014600625</v>
      </c>
      <c r="X315" s="9">
        <f t="shared" si="91"/>
        <v>327681072581700</v>
      </c>
      <c r="Y315" s="9">
        <f t="shared" si="92"/>
        <v>1.7318250565038201E+24</v>
      </c>
    </row>
    <row r="316" spans="1:25" ht="15.75" thickBot="1">
      <c r="A316" s="8">
        <v>44200</v>
      </c>
      <c r="B316" s="19">
        <v>100645</v>
      </c>
      <c r="C316" s="9">
        <f t="shared" si="100"/>
        <v>237</v>
      </c>
      <c r="D316" s="19">
        <v>5</v>
      </c>
      <c r="E316" s="9">
        <f t="shared" si="97"/>
        <v>191</v>
      </c>
      <c r="F316" s="9">
        <f t="shared" si="108"/>
        <v>29869</v>
      </c>
      <c r="G316" s="9">
        <v>2777</v>
      </c>
      <c r="H316" s="19">
        <v>67999</v>
      </c>
      <c r="I316" s="9">
        <f t="shared" si="93"/>
        <v>7.6333322173490906E-3</v>
      </c>
      <c r="J316" s="9">
        <f t="shared" si="84"/>
        <v>6.2271920720479426E-3</v>
      </c>
      <c r="K316" s="9">
        <f t="shared" si="85"/>
        <v>1.6739763634537481E-4</v>
      </c>
      <c r="L316" s="9">
        <f t="shared" si="107"/>
        <v>1.1937172774869109</v>
      </c>
      <c r="M316" s="18">
        <f t="shared" si="103"/>
        <v>2.7592031397486214</v>
      </c>
      <c r="N316" s="18">
        <f t="shared" si="102"/>
        <v>67.563217248745588</v>
      </c>
      <c r="O316" s="19">
        <f t="shared" si="86"/>
        <v>29.677579611505788</v>
      </c>
      <c r="P316" s="9">
        <f t="shared" si="87"/>
        <v>5704979</v>
      </c>
      <c r="Q316" s="19">
        <f t="shared" si="88"/>
        <v>892157161</v>
      </c>
      <c r="R316" s="19">
        <f t="shared" si="89"/>
        <v>149345</v>
      </c>
      <c r="S316" s="19">
        <f t="shared" si="90"/>
        <v>7078953</v>
      </c>
      <c r="T316" s="9">
        <f t="shared" si="96"/>
        <v>41</v>
      </c>
      <c r="U316" s="9">
        <f t="shared" si="83"/>
        <v>1224629</v>
      </c>
      <c r="V316" s="9">
        <f t="shared" si="94"/>
        <v>44118976</v>
      </c>
      <c r="W316" s="9">
        <f t="shared" si="95"/>
        <v>1946484043288576</v>
      </c>
      <c r="X316" s="9">
        <f t="shared" si="91"/>
        <v>312316157512128</v>
      </c>
      <c r="Y316" s="9">
        <f t="shared" si="92"/>
        <v>1.736569677992137E+24</v>
      </c>
    </row>
    <row r="317" spans="1:25" ht="15.75" thickBot="1">
      <c r="A317" s="8">
        <v>44201</v>
      </c>
      <c r="B317" s="19">
        <v>100873</v>
      </c>
      <c r="C317" s="9">
        <f t="shared" si="100"/>
        <v>228</v>
      </c>
      <c r="D317" s="19">
        <f t="shared" ref="D317:D330" si="109">G317-G316</f>
        <v>5</v>
      </c>
      <c r="E317" s="9">
        <f t="shared" si="97"/>
        <v>186</v>
      </c>
      <c r="F317" s="9">
        <f t="shared" si="108"/>
        <v>29906</v>
      </c>
      <c r="G317" s="9">
        <v>2782</v>
      </c>
      <c r="H317" s="19">
        <v>68185</v>
      </c>
      <c r="I317" s="9">
        <f t="shared" si="93"/>
        <v>8.2592121982210925E-3</v>
      </c>
      <c r="J317" s="9">
        <f t="shared" si="84"/>
        <v>6.6207450010031428E-3</v>
      </c>
      <c r="K317" s="9">
        <f t="shared" si="85"/>
        <v>1.3375242426268976E-4</v>
      </c>
      <c r="L317" s="9">
        <f t="shared" si="107"/>
        <v>1.2227722772277227</v>
      </c>
      <c r="M317" s="19">
        <f t="shared" si="103"/>
        <v>2.7579233293349064</v>
      </c>
      <c r="N317" s="19">
        <f t="shared" si="102"/>
        <v>67.594896553091516</v>
      </c>
      <c r="O317" s="19">
        <f t="shared" si="86"/>
        <v>29.647180117573583</v>
      </c>
      <c r="P317" s="9">
        <f t="shared" si="87"/>
        <v>5562516</v>
      </c>
      <c r="Q317" s="19">
        <f t="shared" si="88"/>
        <v>894368836</v>
      </c>
      <c r="R317" s="19">
        <f t="shared" si="89"/>
        <v>149530</v>
      </c>
      <c r="S317" s="19">
        <f t="shared" si="90"/>
        <v>6818568</v>
      </c>
      <c r="T317" s="9">
        <f t="shared" si="96"/>
        <v>37</v>
      </c>
      <c r="U317" s="9">
        <f t="shared" si="83"/>
        <v>1106522</v>
      </c>
      <c r="V317" s="9">
        <f t="shared" si="94"/>
        <v>44118739</v>
      </c>
      <c r="W317" s="9">
        <f t="shared" si="95"/>
        <v>1946463130950121</v>
      </c>
      <c r="X317" s="9">
        <f t="shared" si="91"/>
        <v>300826621945752</v>
      </c>
      <c r="Y317" s="9">
        <f t="shared" si="92"/>
        <v>1.7408559647447752E+24</v>
      </c>
    </row>
    <row r="318" spans="1:25" ht="15.75" thickBot="1">
      <c r="A318" s="8">
        <v>44202</v>
      </c>
      <c r="B318" s="19">
        <v>101120</v>
      </c>
      <c r="C318" s="9">
        <f t="shared" si="100"/>
        <v>247</v>
      </c>
      <c r="D318" s="19">
        <f t="shared" si="109"/>
        <v>4</v>
      </c>
      <c r="E318" s="9">
        <f t="shared" si="97"/>
        <v>198</v>
      </c>
      <c r="F318" s="9">
        <f t="shared" si="108"/>
        <v>29951</v>
      </c>
      <c r="G318" s="9">
        <v>2786</v>
      </c>
      <c r="H318" s="19">
        <v>68383</v>
      </c>
      <c r="I318" s="9">
        <f t="shared" si="93"/>
        <v>8.7476211144869951E-3</v>
      </c>
      <c r="J318" s="9">
        <f t="shared" si="84"/>
        <v>6.8779005709325228E-3</v>
      </c>
      <c r="K318" s="9">
        <f t="shared" si="85"/>
        <v>2.0032720109512204E-4</v>
      </c>
      <c r="L318" s="9">
        <f t="shared" si="107"/>
        <v>1.2358490566037736</v>
      </c>
      <c r="M318" s="19">
        <f t="shared" si="103"/>
        <v>2.7551424050632911</v>
      </c>
      <c r="N318" s="19">
        <f t="shared" si="102"/>
        <v>67.625593354430379</v>
      </c>
      <c r="O318" s="19">
        <f t="shared" si="86"/>
        <v>29.619264240506325</v>
      </c>
      <c r="P318" s="9">
        <f t="shared" si="87"/>
        <v>5930298</v>
      </c>
      <c r="Q318" s="19">
        <f t="shared" si="88"/>
        <v>897062401</v>
      </c>
      <c r="R318" s="19">
        <f t="shared" si="89"/>
        <v>119804</v>
      </c>
      <c r="S318" s="19">
        <f t="shared" si="90"/>
        <v>7397897</v>
      </c>
      <c r="T318" s="9">
        <f t="shared" si="96"/>
        <v>45</v>
      </c>
      <c r="U318" s="9">
        <f t="shared" si="83"/>
        <v>1347795</v>
      </c>
      <c r="V318" s="9">
        <f t="shared" si="94"/>
        <v>44118511</v>
      </c>
      <c r="W318" s="9">
        <f t="shared" si="95"/>
        <v>1946443012857121</v>
      </c>
      <c r="X318" s="9">
        <f t="shared" si="91"/>
        <v>326384200171367</v>
      </c>
      <c r="Y318" s="9">
        <f t="shared" si="92"/>
        <v>1.7460808425232829E+24</v>
      </c>
    </row>
    <row r="319" spans="1:25" ht="15.75" thickBot="1">
      <c r="A319" s="8">
        <v>44203</v>
      </c>
      <c r="B319" s="19">
        <v>101382</v>
      </c>
      <c r="C319" s="9">
        <f t="shared" si="100"/>
        <v>262</v>
      </c>
      <c r="D319" s="19">
        <f t="shared" si="109"/>
        <v>6</v>
      </c>
      <c r="E319" s="9">
        <f t="shared" si="97"/>
        <v>206</v>
      </c>
      <c r="F319" s="19">
        <f t="shared" si="108"/>
        <v>30001</v>
      </c>
      <c r="G319" s="9">
        <v>2792</v>
      </c>
      <c r="H319" s="19">
        <v>68589</v>
      </c>
      <c r="I319" s="9">
        <f t="shared" si="93"/>
        <v>9.1663611212959573E-3</v>
      </c>
      <c r="J319" s="9">
        <f t="shared" si="84"/>
        <v>7.0997633412219589E-3</v>
      </c>
      <c r="K319" s="9">
        <f t="shared" si="85"/>
        <v>1.9999333355554815E-4</v>
      </c>
      <c r="L319" s="9">
        <f t="shared" si="107"/>
        <v>1.2557077625570776</v>
      </c>
      <c r="M319" s="19">
        <f t="shared" si="103"/>
        <v>2.753940541713519</v>
      </c>
      <c r="N319" s="19">
        <f t="shared" si="102"/>
        <v>67.654021423921407</v>
      </c>
      <c r="O319" s="19">
        <f t="shared" si="86"/>
        <v>29.592038034365075</v>
      </c>
      <c r="P319" s="9">
        <f t="shared" si="87"/>
        <v>6180206</v>
      </c>
      <c r="Q319" s="19">
        <f t="shared" si="88"/>
        <v>900060001</v>
      </c>
      <c r="R319" s="19">
        <f t="shared" si="89"/>
        <v>180006</v>
      </c>
      <c r="S319" s="19">
        <f t="shared" si="90"/>
        <v>7860262</v>
      </c>
      <c r="T319" s="9">
        <f t="shared" si="96"/>
        <v>50</v>
      </c>
      <c r="U319" s="9">
        <f t="shared" si="83"/>
        <v>1500050</v>
      </c>
      <c r="V319" s="9">
        <f t="shared" si="94"/>
        <v>44118264</v>
      </c>
      <c r="W319" s="9">
        <f t="shared" si="95"/>
        <v>1946421218373696</v>
      </c>
      <c r="X319" s="9">
        <f t="shared" si="91"/>
        <v>346781114025168</v>
      </c>
      <c r="Y319" s="9">
        <f t="shared" si="92"/>
        <v>1.75189588375585E+24</v>
      </c>
    </row>
    <row r="320" spans="1:25" ht="15.75" thickBot="1">
      <c r="A320" s="8">
        <v>44204</v>
      </c>
      <c r="B320" s="19">
        <v>101657</v>
      </c>
      <c r="C320" s="9">
        <f t="shared" si="100"/>
        <v>275</v>
      </c>
      <c r="D320" s="19">
        <f t="shared" si="109"/>
        <v>6</v>
      </c>
      <c r="E320" s="9">
        <f t="shared" si="97"/>
        <v>213</v>
      </c>
      <c r="F320" s="19">
        <f t="shared" si="108"/>
        <v>30057</v>
      </c>
      <c r="G320" s="9">
        <v>2798</v>
      </c>
      <c r="H320" s="19">
        <v>68802</v>
      </c>
      <c r="I320" s="9">
        <f t="shared" si="93"/>
        <v>8.5171507469141965E-3</v>
      </c>
      <c r="J320" s="9">
        <f t="shared" si="84"/>
        <v>6.9534551019729178E-3</v>
      </c>
      <c r="K320" s="9">
        <f t="shared" si="85"/>
        <v>1.6635060052566791E-4</v>
      </c>
      <c r="L320" s="9">
        <f t="shared" si="107"/>
        <v>1.1962616822429906</v>
      </c>
      <c r="M320" s="19">
        <f t="shared" si="103"/>
        <v>2.7523928504677495</v>
      </c>
      <c r="N320" s="19">
        <f t="shared" si="102"/>
        <v>67.680533558928559</v>
      </c>
      <c r="O320" s="19">
        <f t="shared" si="86"/>
        <v>29.567073590603698</v>
      </c>
      <c r="P320" s="9">
        <f t="shared" si="87"/>
        <v>6402141</v>
      </c>
      <c r="Q320" s="19">
        <f t="shared" si="88"/>
        <v>903423249</v>
      </c>
      <c r="R320" s="19">
        <f t="shared" si="89"/>
        <v>180342</v>
      </c>
      <c r="S320" s="19">
        <f t="shared" si="90"/>
        <v>8265675</v>
      </c>
      <c r="T320" s="9">
        <f t="shared" si="96"/>
        <v>56</v>
      </c>
      <c r="U320" s="9">
        <f t="shared" si="83"/>
        <v>1683192</v>
      </c>
      <c r="V320" s="9">
        <f t="shared" si="94"/>
        <v>44118002</v>
      </c>
      <c r="W320" s="9">
        <f t="shared" si="95"/>
        <v>1946398100472004</v>
      </c>
      <c r="X320" s="9">
        <f t="shared" si="91"/>
        <v>364665066181350</v>
      </c>
      <c r="Y320" s="9">
        <f t="shared" si="92"/>
        <v>1.7584212957758463E+24</v>
      </c>
    </row>
    <row r="321" spans="1:25" ht="15.75" thickBot="1">
      <c r="A321" s="8">
        <v>44205</v>
      </c>
      <c r="B321" s="19">
        <v>101913</v>
      </c>
      <c r="C321" s="9">
        <f t="shared" si="100"/>
        <v>256</v>
      </c>
      <c r="D321" s="19">
        <f t="shared" si="109"/>
        <v>5</v>
      </c>
      <c r="E321" s="9">
        <f t="shared" si="97"/>
        <v>209</v>
      </c>
      <c r="F321" s="19">
        <f t="shared" si="108"/>
        <v>30099</v>
      </c>
      <c r="G321" s="9">
        <v>2803</v>
      </c>
      <c r="H321" s="19">
        <v>69011</v>
      </c>
      <c r="I321" s="9">
        <f t="shared" si="93"/>
        <v>7.6746735771952559E-3</v>
      </c>
      <c r="J321" s="9">
        <f t="shared" si="84"/>
        <v>6.677962723014054E-3</v>
      </c>
      <c r="K321" s="9">
        <f t="shared" si="85"/>
        <v>1.328947805574936E-4</v>
      </c>
      <c r="L321" s="9">
        <f t="shared" si="107"/>
        <v>1.126829268292683</v>
      </c>
      <c r="M321" s="19">
        <f t="shared" si="103"/>
        <v>2.7503851324168651</v>
      </c>
      <c r="N321" s="19">
        <f t="shared" si="102"/>
        <v>67.715600561263031</v>
      </c>
      <c r="O321" s="19">
        <f t="shared" si="86"/>
        <v>29.534014306320095</v>
      </c>
      <c r="P321" s="9">
        <f t="shared" si="87"/>
        <v>6290691</v>
      </c>
      <c r="Q321" s="19">
        <f t="shared" si="88"/>
        <v>905949801</v>
      </c>
      <c r="R321" s="19">
        <f t="shared" si="89"/>
        <v>150495</v>
      </c>
      <c r="S321" s="19">
        <f t="shared" si="90"/>
        <v>7705344</v>
      </c>
      <c r="T321" s="9">
        <f t="shared" si="96"/>
        <v>42</v>
      </c>
      <c r="U321" s="9">
        <f t="shared" si="83"/>
        <v>1264158</v>
      </c>
      <c r="V321" s="9">
        <f t="shared" si="94"/>
        <v>44117727</v>
      </c>
      <c r="W321" s="9">
        <f t="shared" si="95"/>
        <v>1946373835646529</v>
      </c>
      <c r="X321" s="9">
        <f t="shared" si="91"/>
        <v>339942263033088</v>
      </c>
      <c r="Y321" s="9">
        <f t="shared" si="92"/>
        <v>1.7633169890755797E+24</v>
      </c>
    </row>
    <row r="322" spans="1:25" ht="15.75" thickBot="1">
      <c r="A322" s="8">
        <v>44206</v>
      </c>
      <c r="B322" s="19">
        <v>102144</v>
      </c>
      <c r="C322" s="9">
        <f t="shared" si="100"/>
        <v>231</v>
      </c>
      <c r="D322" s="19">
        <f t="shared" si="109"/>
        <v>4</v>
      </c>
      <c r="E322" s="9">
        <f t="shared" si="97"/>
        <v>201</v>
      </c>
      <c r="F322" s="19">
        <f t="shared" si="108"/>
        <v>30125</v>
      </c>
      <c r="G322" s="9">
        <v>2807</v>
      </c>
      <c r="H322" s="19">
        <v>69212</v>
      </c>
      <c r="I322" s="9">
        <f t="shared" si="93"/>
        <v>7.4688796680497929E-3</v>
      </c>
      <c r="J322" s="9">
        <f t="shared" si="84"/>
        <v>6.3402489626556017E-3</v>
      </c>
      <c r="K322" s="9">
        <f t="shared" si="85"/>
        <v>1.6597510373443983E-4</v>
      </c>
      <c r="L322" s="9">
        <f t="shared" si="107"/>
        <v>1.1479591836734695</v>
      </c>
      <c r="M322" s="19">
        <f t="shared" si="103"/>
        <v>2.7480811403508771</v>
      </c>
      <c r="N322" s="19">
        <f t="shared" si="102"/>
        <v>67.759241854636585</v>
      </c>
      <c r="O322" s="19">
        <f t="shared" si="86"/>
        <v>29.492677005012531</v>
      </c>
      <c r="P322" s="9">
        <f t="shared" si="87"/>
        <v>6055125</v>
      </c>
      <c r="Q322" s="19">
        <f t="shared" si="88"/>
        <v>907515625</v>
      </c>
      <c r="R322" s="19">
        <f t="shared" si="89"/>
        <v>120500</v>
      </c>
      <c r="S322" s="19">
        <f t="shared" si="90"/>
        <v>6958875</v>
      </c>
      <c r="T322" s="9">
        <f t="shared" si="96"/>
        <v>26</v>
      </c>
      <c r="U322" s="9">
        <f t="shared" si="83"/>
        <v>783250</v>
      </c>
      <c r="V322" s="9">
        <f t="shared" si="94"/>
        <v>44117471</v>
      </c>
      <c r="W322" s="9">
        <f t="shared" si="95"/>
        <v>1946351247435841</v>
      </c>
      <c r="X322" s="9">
        <f t="shared" si="91"/>
        <v>307007966005125</v>
      </c>
      <c r="Y322" s="9">
        <f t="shared" si="92"/>
        <v>1.766344168786267E+24</v>
      </c>
    </row>
    <row r="323" spans="1:25" ht="15.75" thickBot="1">
      <c r="A323" s="8">
        <v>44207</v>
      </c>
      <c r="B323" s="19">
        <v>102369</v>
      </c>
      <c r="C323" s="9">
        <f t="shared" si="100"/>
        <v>225</v>
      </c>
      <c r="D323" s="19">
        <f t="shared" si="109"/>
        <v>5</v>
      </c>
      <c r="E323" s="9">
        <f t="shared" si="97"/>
        <v>191</v>
      </c>
      <c r="F323" s="19">
        <f t="shared" si="108"/>
        <v>30154</v>
      </c>
      <c r="G323" s="9">
        <v>2812</v>
      </c>
      <c r="H323" s="19">
        <v>69403</v>
      </c>
      <c r="I323" s="9">
        <f t="shared" si="93"/>
        <v>9.0203621410094841E-3</v>
      </c>
      <c r="J323" s="9">
        <f t="shared" si="84"/>
        <v>6.7984347018637658E-3</v>
      </c>
      <c r="K323" s="9">
        <f t="shared" si="85"/>
        <v>1.3265238442661007E-4</v>
      </c>
      <c r="L323" s="9">
        <f t="shared" si="107"/>
        <v>1.3014354066985645</v>
      </c>
      <c r="M323" s="19">
        <f t="shared" si="103"/>
        <v>2.7469253387255907</v>
      </c>
      <c r="N323" s="19">
        <f t="shared" si="102"/>
        <v>67.796891637116701</v>
      </c>
      <c r="O323" s="19">
        <f t="shared" si="86"/>
        <v>29.456183024157706</v>
      </c>
      <c r="P323" s="9">
        <f t="shared" si="87"/>
        <v>5759414</v>
      </c>
      <c r="Q323" s="19">
        <f t="shared" si="88"/>
        <v>909263716</v>
      </c>
      <c r="R323" s="19">
        <f t="shared" si="89"/>
        <v>150770</v>
      </c>
      <c r="S323" s="19">
        <f t="shared" si="90"/>
        <v>6784650</v>
      </c>
      <c r="T323" s="9">
        <f t="shared" si="96"/>
        <v>29</v>
      </c>
      <c r="U323" s="9">
        <f t="shared" si="83"/>
        <v>874466</v>
      </c>
      <c r="V323" s="9">
        <f t="shared" si="94"/>
        <v>44117240</v>
      </c>
      <c r="W323" s="9">
        <f t="shared" si="95"/>
        <v>1946330865217600</v>
      </c>
      <c r="X323" s="9">
        <f t="shared" ref="X323:X356" si="110">V323*S323</f>
        <v>299320032366000</v>
      </c>
      <c r="Y323" s="9">
        <f t="shared" ref="Y323:Y356" si="111">W323*Q323</f>
        <v>1.7697280350732502E+24</v>
      </c>
    </row>
    <row r="324" spans="1:25" ht="15.75" thickBot="1">
      <c r="A324" s="8">
        <v>44208</v>
      </c>
      <c r="B324" s="19">
        <v>102641</v>
      </c>
      <c r="C324" s="9">
        <f t="shared" si="100"/>
        <v>272</v>
      </c>
      <c r="D324" s="19">
        <f t="shared" si="109"/>
        <v>4</v>
      </c>
      <c r="E324" s="9">
        <f t="shared" si="97"/>
        <v>205</v>
      </c>
      <c r="F324" s="19">
        <f t="shared" si="108"/>
        <v>30217</v>
      </c>
      <c r="G324" s="9">
        <v>2816</v>
      </c>
      <c r="H324" s="19">
        <v>69608</v>
      </c>
      <c r="I324" s="9">
        <f t="shared" si="93"/>
        <v>7.247575867888937E-3</v>
      </c>
      <c r="J324" s="9">
        <f t="shared" si="84"/>
        <v>6.05619353344144E-3</v>
      </c>
      <c r="K324" s="9">
        <f t="shared" si="85"/>
        <v>9.9281861203958041E-5</v>
      </c>
      <c r="L324" s="9">
        <f t="shared" si="107"/>
        <v>1.1774193548387097</v>
      </c>
      <c r="M324" s="19">
        <f t="shared" si="103"/>
        <v>2.7435430286142966</v>
      </c>
      <c r="N324" s="19">
        <f t="shared" si="102"/>
        <v>67.816954238559632</v>
      </c>
      <c r="O324" s="19">
        <f t="shared" si="86"/>
        <v>29.43950273282606</v>
      </c>
      <c r="P324" s="9">
        <f t="shared" si="87"/>
        <v>6194485</v>
      </c>
      <c r="Q324" s="19">
        <f t="shared" si="88"/>
        <v>913067089</v>
      </c>
      <c r="R324" s="19">
        <f t="shared" si="89"/>
        <v>120868</v>
      </c>
      <c r="S324" s="19">
        <f t="shared" si="90"/>
        <v>8219024</v>
      </c>
      <c r="T324" s="9">
        <f t="shared" si="96"/>
        <v>63</v>
      </c>
      <c r="U324" s="9">
        <f t="shared" si="83"/>
        <v>1903671</v>
      </c>
      <c r="V324" s="9">
        <f t="shared" ref="V324:V356" si="112">V323-C323</f>
        <v>44117015</v>
      </c>
      <c r="W324" s="9">
        <f t="shared" ref="W324:W356" si="113">V324*V324</f>
        <v>1946311012510225</v>
      </c>
      <c r="X324" s="9">
        <f t="shared" si="110"/>
        <v>362598805093360</v>
      </c>
      <c r="Y324" s="9">
        <f t="shared" si="111"/>
        <v>1.7771125304813538E+24</v>
      </c>
    </row>
    <row r="325" spans="1:25" ht="15.75" thickBot="1">
      <c r="A325" s="8">
        <v>44209</v>
      </c>
      <c r="B325" s="19">
        <v>102860</v>
      </c>
      <c r="C325" s="9">
        <f t="shared" si="100"/>
        <v>219</v>
      </c>
      <c r="D325" s="19">
        <f t="shared" si="109"/>
        <v>3</v>
      </c>
      <c r="E325" s="9">
        <f t="shared" si="97"/>
        <v>183</v>
      </c>
      <c r="F325" s="19">
        <f t="shared" si="108"/>
        <v>30250</v>
      </c>
      <c r="G325" s="9">
        <v>2819</v>
      </c>
      <c r="H325" s="19">
        <v>69791</v>
      </c>
      <c r="I325" s="9">
        <f t="shared" si="93"/>
        <v>8.826446280991735E-3</v>
      </c>
      <c r="J325" s="9">
        <f t="shared" si="84"/>
        <v>6.6446280991735536E-3</v>
      </c>
      <c r="K325" s="9">
        <f t="shared" si="85"/>
        <v>9.9173553719008261E-5</v>
      </c>
      <c r="L325" s="9">
        <f t="shared" si="107"/>
        <v>1.3088235294117647</v>
      </c>
      <c r="M325" s="19">
        <f t="shared" si="103"/>
        <v>2.7406183161578843</v>
      </c>
      <c r="N325" s="19">
        <f t="shared" si="102"/>
        <v>67.850476375656228</v>
      </c>
      <c r="O325" s="19">
        <f t="shared" si="86"/>
        <v>29.408905308185883</v>
      </c>
      <c r="P325" s="9">
        <f t="shared" si="87"/>
        <v>5535750</v>
      </c>
      <c r="Q325" s="19">
        <f t="shared" si="88"/>
        <v>915062500</v>
      </c>
      <c r="R325" s="19">
        <f t="shared" si="89"/>
        <v>90750</v>
      </c>
      <c r="S325" s="19">
        <f t="shared" si="90"/>
        <v>6624750</v>
      </c>
      <c r="T325" s="9">
        <f t="shared" si="96"/>
        <v>33</v>
      </c>
      <c r="U325" s="9">
        <f t="shared" si="83"/>
        <v>998250</v>
      </c>
      <c r="V325" s="9">
        <f t="shared" si="112"/>
        <v>44116743</v>
      </c>
      <c r="W325" s="9">
        <f t="shared" si="113"/>
        <v>1946287012928049</v>
      </c>
      <c r="X325" s="9">
        <f t="shared" si="110"/>
        <v>292262393189250</v>
      </c>
      <c r="Y325" s="9">
        <f t="shared" si="111"/>
        <v>1.7809742597674727E+24</v>
      </c>
    </row>
    <row r="326" spans="1:25" ht="15.75" thickBot="1">
      <c r="A326" s="8">
        <v>44210</v>
      </c>
      <c r="B326" s="19">
        <v>103127</v>
      </c>
      <c r="C326" s="9">
        <f t="shared" si="100"/>
        <v>267</v>
      </c>
      <c r="D326" s="19">
        <f t="shared" si="109"/>
        <v>3</v>
      </c>
      <c r="E326" s="9">
        <f t="shared" si="97"/>
        <v>201</v>
      </c>
      <c r="F326" s="19">
        <f t="shared" si="108"/>
        <v>30313</v>
      </c>
      <c r="G326" s="9">
        <v>2822</v>
      </c>
      <c r="H326" s="19">
        <v>69992</v>
      </c>
      <c r="I326" s="9">
        <f t="shared" si="93"/>
        <v>8.3792432289776664E-3</v>
      </c>
      <c r="J326" s="9">
        <f t="shared" ref="J326:J356" si="114">E327/F326</f>
        <v>6.4658727278725297E-3</v>
      </c>
      <c r="K326" s="9">
        <f t="shared" ref="K326:K356" si="115">D327/F326</f>
        <v>1.6494573285389107E-4</v>
      </c>
      <c r="L326" s="9">
        <f t="shared" si="107"/>
        <v>1.263681592039801</v>
      </c>
      <c r="M326" s="19">
        <f t="shared" si="103"/>
        <v>2.7364317782927845</v>
      </c>
      <c r="N326" s="19">
        <f t="shared" si="102"/>
        <v>67.869714041909489</v>
      </c>
      <c r="O326" s="19">
        <f t="shared" si="86"/>
        <v>29.393854179797724</v>
      </c>
      <c r="P326" s="9">
        <f t="shared" ref="P326:P356" si="116">F326*E326</f>
        <v>6092913</v>
      </c>
      <c r="Q326" s="19">
        <f t="shared" si="88"/>
        <v>918877969</v>
      </c>
      <c r="R326" s="19">
        <f t="shared" si="89"/>
        <v>90939</v>
      </c>
      <c r="S326" s="19">
        <f t="shared" si="90"/>
        <v>8093571</v>
      </c>
      <c r="T326" s="9">
        <f t="shared" ref="T326:T356" si="117">F326-F325</f>
        <v>63</v>
      </c>
      <c r="U326" s="9">
        <f t="shared" ref="U326:U356" si="118">F326*T326</f>
        <v>1909719</v>
      </c>
      <c r="V326" s="9">
        <f t="shared" si="112"/>
        <v>44116524</v>
      </c>
      <c r="W326" s="9">
        <f t="shared" si="113"/>
        <v>1946267689842576</v>
      </c>
      <c r="X326" s="9">
        <f t="shared" si="110"/>
        <v>357060219267204</v>
      </c>
      <c r="Y326" s="9">
        <f t="shared" si="111"/>
        <v>1.7883825019728683E+24</v>
      </c>
    </row>
    <row r="327" spans="1:25" ht="15.75" thickBot="1">
      <c r="A327" s="8">
        <v>44211</v>
      </c>
      <c r="B327" s="19">
        <v>103381</v>
      </c>
      <c r="C327" s="9">
        <f t="shared" si="100"/>
        <v>254</v>
      </c>
      <c r="D327" s="19">
        <f t="shared" si="109"/>
        <v>5</v>
      </c>
      <c r="E327" s="9">
        <f t="shared" si="97"/>
        <v>196</v>
      </c>
      <c r="F327" s="19">
        <f t="shared" si="108"/>
        <v>30366</v>
      </c>
      <c r="G327" s="9">
        <v>2827</v>
      </c>
      <c r="H327" s="19">
        <v>70188</v>
      </c>
      <c r="I327" s="9">
        <f t="shared" si="93"/>
        <v>7.5742606862938813E-3</v>
      </c>
      <c r="J327" s="9">
        <f t="shared" si="114"/>
        <v>6.0923401172363828E-3</v>
      </c>
      <c r="K327" s="9">
        <f t="shared" si="115"/>
        <v>1.3172627280511097E-4</v>
      </c>
      <c r="L327" s="9">
        <f t="shared" si="107"/>
        <v>1.2169312169312168</v>
      </c>
      <c r="M327" s="19">
        <f t="shared" si="103"/>
        <v>2.7345450324527718</v>
      </c>
      <c r="N327" s="19">
        <f t="shared" si="102"/>
        <v>67.892552790164544</v>
      </c>
      <c r="O327" s="19">
        <f t="shared" si="86"/>
        <v>29.372902177382691</v>
      </c>
      <c r="P327" s="9">
        <f t="shared" si="116"/>
        <v>5951736</v>
      </c>
      <c r="Q327" s="19">
        <f t="shared" si="88"/>
        <v>922093956</v>
      </c>
      <c r="R327" s="19">
        <f t="shared" si="89"/>
        <v>151830</v>
      </c>
      <c r="S327" s="19">
        <f t="shared" si="90"/>
        <v>7712964</v>
      </c>
      <c r="T327" s="9">
        <f t="shared" si="117"/>
        <v>53</v>
      </c>
      <c r="U327" s="9">
        <f t="shared" si="118"/>
        <v>1609398</v>
      </c>
      <c r="V327" s="9">
        <f t="shared" si="112"/>
        <v>44116257</v>
      </c>
      <c r="W327" s="9">
        <f t="shared" si="113"/>
        <v>1946244131690049</v>
      </c>
      <c r="X327" s="9">
        <f t="shared" si="110"/>
        <v>340267102055748</v>
      </c>
      <c r="Y327" s="9">
        <f t="shared" si="111"/>
        <v>1.7946199507318623E+24</v>
      </c>
    </row>
    <row r="328" spans="1:25" ht="15.75" thickBot="1">
      <c r="A328" s="8">
        <v>44212</v>
      </c>
      <c r="B328" s="19">
        <v>103611</v>
      </c>
      <c r="C328" s="9">
        <f t="shared" si="100"/>
        <v>230</v>
      </c>
      <c r="D328" s="19">
        <f t="shared" si="109"/>
        <v>4</v>
      </c>
      <c r="E328" s="9">
        <f t="shared" si="97"/>
        <v>185</v>
      </c>
      <c r="F328" s="19">
        <f t="shared" si="108"/>
        <v>30407</v>
      </c>
      <c r="G328" s="9">
        <v>2831</v>
      </c>
      <c r="H328" s="19">
        <v>70373</v>
      </c>
      <c r="I328" s="9">
        <f t="shared" si="93"/>
        <v>7.3009504390436413E-3</v>
      </c>
      <c r="J328" s="9">
        <f t="shared" si="114"/>
        <v>5.9525767093103563E-3</v>
      </c>
      <c r="K328" s="9">
        <f t="shared" si="115"/>
        <v>1.6443582069918111E-4</v>
      </c>
      <c r="L328" s="9">
        <f t="shared" si="107"/>
        <v>1.193548387096774</v>
      </c>
      <c r="M328" s="19">
        <f t="shared" si="103"/>
        <v>2.7323353697966435</v>
      </c>
      <c r="N328" s="19">
        <f t="shared" si="102"/>
        <v>67.920394552701936</v>
      </c>
      <c r="O328" s="19">
        <f t="shared" si="86"/>
        <v>29.347270077501424</v>
      </c>
      <c r="P328" s="9">
        <f t="shared" si="116"/>
        <v>5625295</v>
      </c>
      <c r="Q328" s="19">
        <f t="shared" si="88"/>
        <v>924585649</v>
      </c>
      <c r="R328" s="19">
        <f t="shared" si="89"/>
        <v>121628</v>
      </c>
      <c r="S328" s="19">
        <f t="shared" si="90"/>
        <v>6993610</v>
      </c>
      <c r="T328" s="9">
        <f t="shared" si="117"/>
        <v>41</v>
      </c>
      <c r="U328" s="9">
        <f t="shared" si="118"/>
        <v>1246687</v>
      </c>
      <c r="V328" s="9">
        <f t="shared" si="112"/>
        <v>44116003</v>
      </c>
      <c r="W328" s="9">
        <f t="shared" si="113"/>
        <v>1946221720696009</v>
      </c>
      <c r="X328" s="9">
        <f t="shared" si="110"/>
        <v>308530119740830</v>
      </c>
      <c r="Y328" s="9">
        <f t="shared" si="111"/>
        <v>1.7994486727276163E+24</v>
      </c>
    </row>
    <row r="329" spans="1:25" ht="15.75" thickBot="1">
      <c r="A329" s="8">
        <v>44213</v>
      </c>
      <c r="B329" s="19">
        <v>103833</v>
      </c>
      <c r="C329" s="9">
        <f t="shared" si="100"/>
        <v>222</v>
      </c>
      <c r="D329" s="19">
        <f t="shared" si="109"/>
        <v>5</v>
      </c>
      <c r="E329" s="9">
        <f t="shared" si="97"/>
        <v>181</v>
      </c>
      <c r="F329" s="19">
        <f t="shared" si="108"/>
        <v>30443</v>
      </c>
      <c r="G329" s="9">
        <v>2836</v>
      </c>
      <c r="H329" s="19">
        <v>70554</v>
      </c>
      <c r="I329" s="9">
        <f t="shared" si="93"/>
        <v>8.507702920211543E-3</v>
      </c>
      <c r="J329" s="9">
        <f t="shared" si="114"/>
        <v>6.3397168478796437E-3</v>
      </c>
      <c r="K329" s="9">
        <f t="shared" si="115"/>
        <v>1.3139309529284235E-4</v>
      </c>
      <c r="L329" s="9">
        <f t="shared" si="107"/>
        <v>1.3147208121827412</v>
      </c>
      <c r="M329" s="19">
        <f t="shared" si="103"/>
        <v>2.731308928760606</v>
      </c>
      <c r="N329" s="19">
        <f t="shared" si="102"/>
        <v>67.94949582502673</v>
      </c>
      <c r="O329" s="19">
        <f t="shared" si="86"/>
        <v>29.319195246212672</v>
      </c>
      <c r="P329" s="9">
        <f t="shared" si="116"/>
        <v>5510183</v>
      </c>
      <c r="Q329" s="19">
        <f t="shared" si="88"/>
        <v>926776249</v>
      </c>
      <c r="R329" s="19">
        <f t="shared" si="89"/>
        <v>152215</v>
      </c>
      <c r="S329" s="19">
        <f t="shared" si="90"/>
        <v>6758346</v>
      </c>
      <c r="T329" s="9">
        <f t="shared" si="117"/>
        <v>36</v>
      </c>
      <c r="U329" s="9">
        <f t="shared" si="118"/>
        <v>1095948</v>
      </c>
      <c r="V329" s="9">
        <f t="shared" si="112"/>
        <v>44115773</v>
      </c>
      <c r="W329" s="9">
        <f t="shared" si="113"/>
        <v>1946201427387529</v>
      </c>
      <c r="X329" s="9">
        <f t="shared" si="110"/>
        <v>298149657991458</v>
      </c>
      <c r="Y329" s="9">
        <f t="shared" si="111"/>
        <v>1.80369325867266E+24</v>
      </c>
    </row>
    <row r="330" spans="1:25" ht="15.75" thickBot="1">
      <c r="A330" s="8">
        <v>44214</v>
      </c>
      <c r="B330" s="19">
        <v>104092</v>
      </c>
      <c r="C330" s="9">
        <f t="shared" si="100"/>
        <v>259</v>
      </c>
      <c r="D330" s="19">
        <f t="shared" si="109"/>
        <v>4</v>
      </c>
      <c r="E330" s="9">
        <f t="shared" si="97"/>
        <v>193</v>
      </c>
      <c r="F330" s="19">
        <f t="shared" si="108"/>
        <v>30505</v>
      </c>
      <c r="G330" s="9">
        <v>2840</v>
      </c>
      <c r="H330" s="19">
        <v>70747</v>
      </c>
      <c r="I330" s="9">
        <f t="shared" si="93"/>
        <v>8.1625962956892312E-3</v>
      </c>
      <c r="J330" s="9">
        <f t="shared" si="114"/>
        <v>6.0973610883461732E-3</v>
      </c>
      <c r="K330" s="9">
        <f t="shared" si="115"/>
        <v>9.8344533683002785E-5</v>
      </c>
      <c r="L330" s="9">
        <f t="shared" si="107"/>
        <v>1.3174603174603174</v>
      </c>
      <c r="M330" s="19">
        <f t="shared" si="103"/>
        <v>2.7283556853552624</v>
      </c>
      <c r="N330" s="19">
        <f t="shared" si="102"/>
        <v>67.965837912615768</v>
      </c>
      <c r="O330" s="19">
        <f t="shared" si="86"/>
        <v>29.305806402028971</v>
      </c>
      <c r="P330" s="9">
        <f t="shared" si="116"/>
        <v>5887465</v>
      </c>
      <c r="Q330" s="19">
        <f t="shared" si="88"/>
        <v>930555025</v>
      </c>
      <c r="R330" s="19">
        <f t="shared" si="89"/>
        <v>122020</v>
      </c>
      <c r="S330" s="19">
        <f t="shared" si="90"/>
        <v>7900795</v>
      </c>
      <c r="T330" s="9">
        <f t="shared" si="117"/>
        <v>62</v>
      </c>
      <c r="U330" s="9">
        <f t="shared" si="118"/>
        <v>1891310</v>
      </c>
      <c r="V330" s="9">
        <f t="shared" si="112"/>
        <v>44115551</v>
      </c>
      <c r="W330" s="9">
        <f t="shared" si="113"/>
        <v>1946181840033601</v>
      </c>
      <c r="X330" s="9">
        <f t="shared" si="110"/>
        <v>348547924763045</v>
      </c>
      <c r="Y330" s="9">
        <f t="shared" si="111"/>
        <v>1.8110292908070135E+24</v>
      </c>
    </row>
    <row r="331" spans="1:25" ht="15.75" thickBot="1">
      <c r="A331" s="8">
        <v>44215</v>
      </c>
      <c r="B331" s="19">
        <v>104341</v>
      </c>
      <c r="C331" s="9">
        <f t="shared" si="100"/>
        <v>249</v>
      </c>
      <c r="D331" s="19">
        <v>3</v>
      </c>
      <c r="E331" s="9">
        <f t="shared" si="97"/>
        <v>186</v>
      </c>
      <c r="F331" s="19">
        <f t="shared" si="108"/>
        <v>30565</v>
      </c>
      <c r="G331" s="9">
        <v>2843</v>
      </c>
      <c r="H331" s="19">
        <v>70933</v>
      </c>
      <c r="I331" s="9">
        <f t="shared" si="93"/>
        <v>8.6700474398822176E-3</v>
      </c>
      <c r="J331" s="9">
        <f t="shared" si="114"/>
        <v>6.3471290691967941E-3</v>
      </c>
      <c r="K331" s="9">
        <f t="shared" si="115"/>
        <v>1.9630296090299363E-4</v>
      </c>
      <c r="L331" s="9">
        <f t="shared" si="107"/>
        <v>1.325</v>
      </c>
      <c r="M331" s="19">
        <f t="shared" si="103"/>
        <v>2.7247199087606981</v>
      </c>
      <c r="N331" s="19">
        <f t="shared" si="102"/>
        <v>67.981905482983677</v>
      </c>
      <c r="O331" s="19">
        <f t="shared" si="86"/>
        <v>29.293374608255622</v>
      </c>
      <c r="P331" s="9">
        <f t="shared" si="116"/>
        <v>5685090</v>
      </c>
      <c r="Q331" s="19">
        <f t="shared" si="88"/>
        <v>934219225</v>
      </c>
      <c r="R331" s="19">
        <f t="shared" si="89"/>
        <v>91695</v>
      </c>
      <c r="S331" s="19">
        <f t="shared" si="90"/>
        <v>7610685</v>
      </c>
      <c r="T331" s="9">
        <f t="shared" si="117"/>
        <v>60</v>
      </c>
      <c r="U331" s="9">
        <f t="shared" si="118"/>
        <v>1833900</v>
      </c>
      <c r="V331" s="9">
        <f t="shared" si="112"/>
        <v>44115292</v>
      </c>
      <c r="W331" s="9">
        <f t="shared" si="113"/>
        <v>1946158988245264</v>
      </c>
      <c r="X331" s="9">
        <f t="shared" si="110"/>
        <v>335747591095020</v>
      </c>
      <c r="Y331" s="9">
        <f t="shared" si="111"/>
        <v>1.8181391417252747E+24</v>
      </c>
    </row>
    <row r="332" spans="1:25" ht="15.75" thickBot="1">
      <c r="A332" s="8">
        <v>44216</v>
      </c>
      <c r="B332" s="19">
        <v>104606</v>
      </c>
      <c r="C332" s="9">
        <f t="shared" si="100"/>
        <v>265</v>
      </c>
      <c r="D332" s="19">
        <v>6</v>
      </c>
      <c r="E332" s="9">
        <f t="shared" ref="E332:E356" si="119">H332-H331</f>
        <v>194</v>
      </c>
      <c r="F332" s="19">
        <f t="shared" si="108"/>
        <v>30630</v>
      </c>
      <c r="G332" s="9">
        <v>2849</v>
      </c>
      <c r="H332" s="19">
        <v>71127</v>
      </c>
      <c r="I332" s="9">
        <f t="shared" ref="I332:I356" si="120">C333/F332</f>
        <v>8.0313418217433895E-3</v>
      </c>
      <c r="J332" s="9">
        <f t="shared" si="114"/>
        <v>7.0519098922624882E-3</v>
      </c>
      <c r="K332" s="9">
        <f t="shared" si="115"/>
        <v>1.3059092393078681E-4</v>
      </c>
      <c r="L332" s="9">
        <f t="shared" si="107"/>
        <v>1.1181818181818182</v>
      </c>
      <c r="M332" s="19">
        <f t="shared" si="103"/>
        <v>2.7235531422671739</v>
      </c>
      <c r="N332" s="19">
        <f t="shared" si="102"/>
        <v>67.99514368200677</v>
      </c>
      <c r="O332" s="19">
        <f t="shared" si="86"/>
        <v>29.281303175726059</v>
      </c>
      <c r="P332" s="9">
        <f t="shared" si="116"/>
        <v>5942220</v>
      </c>
      <c r="Q332" s="19">
        <f t="shared" si="88"/>
        <v>938196900</v>
      </c>
      <c r="R332" s="19">
        <f t="shared" ref="R332:R356" si="121">F332*D332</f>
        <v>183780</v>
      </c>
      <c r="S332" s="19">
        <f t="shared" si="90"/>
        <v>8116950</v>
      </c>
      <c r="T332" s="9">
        <f t="shared" si="117"/>
        <v>65</v>
      </c>
      <c r="U332" s="9">
        <f t="shared" si="118"/>
        <v>1990950</v>
      </c>
      <c r="V332" s="9">
        <f t="shared" si="112"/>
        <v>44115043</v>
      </c>
      <c r="W332" s="9">
        <f t="shared" si="113"/>
        <v>1946137018891849</v>
      </c>
      <c r="X332" s="9">
        <f t="shared" si="110"/>
        <v>358079598278850</v>
      </c>
      <c r="Y332" s="9">
        <f t="shared" si="111"/>
        <v>1.8258597180995742E+24</v>
      </c>
    </row>
    <row r="333" spans="1:25" ht="15.75" thickBot="1">
      <c r="A333" s="8">
        <v>44217</v>
      </c>
      <c r="B333" s="19">
        <v>104852</v>
      </c>
      <c r="C333" s="9">
        <f t="shared" si="100"/>
        <v>246</v>
      </c>
      <c r="D333" s="19">
        <v>4</v>
      </c>
      <c r="E333" s="9">
        <f t="shared" si="119"/>
        <v>216</v>
      </c>
      <c r="F333" s="19">
        <f t="shared" si="108"/>
        <v>30656</v>
      </c>
      <c r="G333" s="9">
        <v>2853</v>
      </c>
      <c r="H333" s="18">
        <v>71343</v>
      </c>
      <c r="I333" s="9">
        <f t="shared" si="120"/>
        <v>8.8726513569937372E-3</v>
      </c>
      <c r="J333" s="9">
        <f t="shared" si="114"/>
        <v>6.8175887265135701E-3</v>
      </c>
      <c r="K333" s="9">
        <f t="shared" si="115"/>
        <v>9.7860125260960338E-5</v>
      </c>
      <c r="L333" s="9">
        <f t="shared" si="107"/>
        <v>1.2830188679245282</v>
      </c>
      <c r="M333" s="19">
        <f t="shared" si="103"/>
        <v>2.7209781406172513</v>
      </c>
      <c r="N333" s="19">
        <f t="shared" si="102"/>
        <v>68.041620569946218</v>
      </c>
      <c r="O333" s="19">
        <f t="shared" si="86"/>
        <v>29.237401289436537</v>
      </c>
      <c r="P333" s="9">
        <f t="shared" si="116"/>
        <v>6621696</v>
      </c>
      <c r="Q333" s="19">
        <f t="shared" si="88"/>
        <v>939790336</v>
      </c>
      <c r="R333" s="19">
        <f t="shared" si="121"/>
        <v>122624</v>
      </c>
      <c r="S333" s="19">
        <f t="shared" si="90"/>
        <v>7541376</v>
      </c>
      <c r="T333" s="9">
        <f t="shared" si="117"/>
        <v>26</v>
      </c>
      <c r="U333" s="9">
        <f t="shared" si="118"/>
        <v>797056</v>
      </c>
      <c r="V333" s="9">
        <f t="shared" si="112"/>
        <v>44114778</v>
      </c>
      <c r="W333" s="9">
        <f t="shared" si="113"/>
        <v>1946113637989284</v>
      </c>
      <c r="X333" s="9">
        <f t="shared" si="110"/>
        <v>332686128054528</v>
      </c>
      <c r="Y333" s="9">
        <f t="shared" si="111"/>
        <v>1.8289387897401317E+24</v>
      </c>
    </row>
    <row r="334" spans="1:25" ht="15.75" thickBot="1">
      <c r="A334" s="8">
        <v>44218</v>
      </c>
      <c r="B334" s="18">
        <v>105124</v>
      </c>
      <c r="C334" s="9">
        <f t="shared" ref="C334:C356" si="122">B334-B333</f>
        <v>272</v>
      </c>
      <c r="D334" s="19">
        <v>3</v>
      </c>
      <c r="E334" s="9">
        <f t="shared" si="119"/>
        <v>209</v>
      </c>
      <c r="F334" s="19">
        <f t="shared" si="108"/>
        <v>30716</v>
      </c>
      <c r="G334" s="9">
        <v>2856</v>
      </c>
      <c r="H334" s="19">
        <v>71552</v>
      </c>
      <c r="I334" s="9">
        <f t="shared" si="120"/>
        <v>7.9762989972652684E-3</v>
      </c>
      <c r="J334" s="9">
        <f t="shared" si="114"/>
        <v>6.6089334548769373E-3</v>
      </c>
      <c r="K334" s="9">
        <f t="shared" si="115"/>
        <v>1.6278161218908713E-4</v>
      </c>
      <c r="L334" s="9">
        <f t="shared" si="107"/>
        <v>1.1778846153846152</v>
      </c>
      <c r="M334" s="19">
        <f t="shared" si="103"/>
        <v>2.7167915984932081</v>
      </c>
      <c r="N334" s="19">
        <f t="shared" si="102"/>
        <v>68.064381111829846</v>
      </c>
      <c r="O334" s="19">
        <f t="shared" si="86"/>
        <v>29.218827289676952</v>
      </c>
      <c r="P334" s="9">
        <f t="shared" si="116"/>
        <v>6419644</v>
      </c>
      <c r="Q334" s="19">
        <f t="shared" si="88"/>
        <v>943472656</v>
      </c>
      <c r="R334" s="19">
        <f t="shared" si="121"/>
        <v>92148</v>
      </c>
      <c r="S334" s="19">
        <f t="shared" si="90"/>
        <v>8354752</v>
      </c>
      <c r="T334" s="9">
        <f t="shared" si="117"/>
        <v>60</v>
      </c>
      <c r="U334" s="9">
        <f t="shared" si="118"/>
        <v>1842960</v>
      </c>
      <c r="V334" s="9">
        <f t="shared" si="112"/>
        <v>44114532</v>
      </c>
      <c r="W334" s="9">
        <f t="shared" si="113"/>
        <v>1946091933579024</v>
      </c>
      <c r="X334" s="9">
        <f t="shared" si="110"/>
        <v>368565974456064</v>
      </c>
      <c r="Y334" s="9">
        <f t="shared" si="111"/>
        <v>1.8360845253939774E+24</v>
      </c>
    </row>
    <row r="335" spans="1:25" ht="15.75" thickBot="1">
      <c r="A335" s="8">
        <v>44219</v>
      </c>
      <c r="B335" s="19">
        <v>105369</v>
      </c>
      <c r="C335" s="9">
        <f t="shared" si="122"/>
        <v>245</v>
      </c>
      <c r="D335" s="19">
        <v>5</v>
      </c>
      <c r="E335" s="9">
        <f t="shared" si="119"/>
        <v>203</v>
      </c>
      <c r="F335" s="19">
        <f t="shared" si="108"/>
        <v>30753</v>
      </c>
      <c r="G335" s="9">
        <v>2861</v>
      </c>
      <c r="H335" s="19">
        <v>71755</v>
      </c>
      <c r="I335" s="9">
        <f t="shared" si="120"/>
        <v>7.3813936851689268E-3</v>
      </c>
      <c r="J335" s="9">
        <f t="shared" si="114"/>
        <v>6.1782590316391897E-3</v>
      </c>
      <c r="K335" s="9">
        <f t="shared" si="115"/>
        <v>6.5034305596201991E-5</v>
      </c>
      <c r="L335" s="9">
        <f t="shared" si="107"/>
        <v>1.1822916666666667</v>
      </c>
      <c r="M335" s="19">
        <f t="shared" si="103"/>
        <v>2.7152198464444002</v>
      </c>
      <c r="N335" s="19">
        <f t="shared" si="102"/>
        <v>68.098776680048218</v>
      </c>
      <c r="O335" s="19">
        <f t="shared" si="86"/>
        <v>29.186003473507387</v>
      </c>
      <c r="P335" s="9">
        <f t="shared" si="116"/>
        <v>6242859</v>
      </c>
      <c r="Q335" s="19">
        <f t="shared" si="88"/>
        <v>945747009</v>
      </c>
      <c r="R335" s="19">
        <f t="shared" si="121"/>
        <v>153765</v>
      </c>
      <c r="S335" s="19">
        <f t="shared" si="90"/>
        <v>7534485</v>
      </c>
      <c r="T335" s="9">
        <f t="shared" si="117"/>
        <v>37</v>
      </c>
      <c r="U335" s="9">
        <f t="shared" si="118"/>
        <v>1137861</v>
      </c>
      <c r="V335" s="9">
        <f t="shared" si="112"/>
        <v>44114260</v>
      </c>
      <c r="W335" s="9">
        <f t="shared" si="113"/>
        <v>1946067935347600</v>
      </c>
      <c r="X335" s="9">
        <f t="shared" si="110"/>
        <v>332378230256100</v>
      </c>
      <c r="Y335" s="9">
        <f t="shared" si="111"/>
        <v>1.8404879291657981E+24</v>
      </c>
    </row>
    <row r="336" spans="1:25" ht="15.75" thickBot="1">
      <c r="A336" s="8">
        <v>44220</v>
      </c>
      <c r="B336" s="19">
        <v>105596</v>
      </c>
      <c r="C336" s="9">
        <f t="shared" si="122"/>
        <v>227</v>
      </c>
      <c r="D336" s="19">
        <v>2</v>
      </c>
      <c r="E336" s="9">
        <f t="shared" si="119"/>
        <v>190</v>
      </c>
      <c r="F336" s="19">
        <f t="shared" si="108"/>
        <v>30788</v>
      </c>
      <c r="G336" s="9">
        <v>2863</v>
      </c>
      <c r="H336" s="19">
        <v>71945</v>
      </c>
      <c r="I336" s="9">
        <f t="shared" si="120"/>
        <v>8.3798882681564244E-3</v>
      </c>
      <c r="J336" s="9">
        <f t="shared" si="114"/>
        <v>6.4310770430037675E-3</v>
      </c>
      <c r="K336" s="9">
        <f t="shared" si="115"/>
        <v>9.7440561257632847E-5</v>
      </c>
      <c r="L336" s="9">
        <f t="shared" si="107"/>
        <v>1.2835820895522387</v>
      </c>
      <c r="M336" s="19">
        <f t="shared" si="103"/>
        <v>2.7112769423084209</v>
      </c>
      <c r="N336" s="19">
        <f t="shared" si="102"/>
        <v>68.132315618015838</v>
      </c>
      <c r="O336" s="19">
        <f t="shared" si="86"/>
        <v>29.156407439675746</v>
      </c>
      <c r="P336" s="9">
        <f t="shared" si="116"/>
        <v>5849720</v>
      </c>
      <c r="Q336" s="19">
        <f t="shared" si="88"/>
        <v>947900944</v>
      </c>
      <c r="R336" s="19">
        <f t="shared" si="121"/>
        <v>61576</v>
      </c>
      <c r="S336" s="19">
        <f t="shared" si="90"/>
        <v>6988876</v>
      </c>
      <c r="T336" s="9">
        <f t="shared" si="117"/>
        <v>35</v>
      </c>
      <c r="U336" s="9">
        <f t="shared" si="118"/>
        <v>1077580</v>
      </c>
      <c r="V336" s="9">
        <f t="shared" si="112"/>
        <v>44114015</v>
      </c>
      <c r="W336" s="9">
        <f t="shared" si="113"/>
        <v>1946046319420225</v>
      </c>
      <c r="X336" s="9">
        <f t="shared" si="110"/>
        <v>308307380697140</v>
      </c>
      <c r="Y336" s="9">
        <f t="shared" si="111"/>
        <v>1.8446591432461568E+24</v>
      </c>
    </row>
    <row r="337" spans="1:25" ht="15.75" thickBot="1">
      <c r="A337" s="8">
        <v>44221</v>
      </c>
      <c r="B337" s="19">
        <v>105854</v>
      </c>
      <c r="C337" s="9">
        <f t="shared" si="122"/>
        <v>258</v>
      </c>
      <c r="D337" s="19">
        <v>3</v>
      </c>
      <c r="E337" s="9">
        <f t="shared" si="119"/>
        <v>198</v>
      </c>
      <c r="F337" s="19">
        <f t="shared" si="108"/>
        <v>30845</v>
      </c>
      <c r="G337" s="9">
        <v>2866</v>
      </c>
      <c r="H337" s="19">
        <v>72143</v>
      </c>
      <c r="I337" s="9">
        <f t="shared" si="120"/>
        <v>7.8781001783109102E-3</v>
      </c>
      <c r="J337" s="9">
        <f t="shared" si="114"/>
        <v>6.2570919111687466E-3</v>
      </c>
      <c r="K337" s="9">
        <f t="shared" si="115"/>
        <v>1.6210082671421625E-4</v>
      </c>
      <c r="L337" s="9">
        <f t="shared" si="107"/>
        <v>1.2272727272727275</v>
      </c>
      <c r="M337" s="19">
        <f t="shared" si="103"/>
        <v>2.7075027868573698</v>
      </c>
      <c r="N337" s="19">
        <f t="shared" si="102"/>
        <v>68.153305496249544</v>
      </c>
      <c r="O337" s="19">
        <f t="shared" si="86"/>
        <v>29.13919171689308</v>
      </c>
      <c r="P337" s="9">
        <f t="shared" si="116"/>
        <v>6107310</v>
      </c>
      <c r="Q337" s="19">
        <f t="shared" si="88"/>
        <v>951414025</v>
      </c>
      <c r="R337" s="19">
        <f t="shared" si="121"/>
        <v>92535</v>
      </c>
      <c r="S337" s="19">
        <f t="shared" si="90"/>
        <v>7958010</v>
      </c>
      <c r="T337" s="9">
        <f t="shared" si="117"/>
        <v>57</v>
      </c>
      <c r="U337" s="9">
        <f t="shared" si="118"/>
        <v>1758165</v>
      </c>
      <c r="V337" s="9">
        <f t="shared" si="112"/>
        <v>44113788</v>
      </c>
      <c r="W337" s="9">
        <f t="shared" si="113"/>
        <v>1946026291708944</v>
      </c>
      <c r="X337" s="9">
        <f t="shared" si="110"/>
        <v>351057966041880</v>
      </c>
      <c r="Y337" s="9">
        <f t="shared" si="111"/>
        <v>1.8514767069506305E+24</v>
      </c>
    </row>
    <row r="338" spans="1:25" ht="15.75" thickBot="1">
      <c r="A338" s="8">
        <v>44222</v>
      </c>
      <c r="B338" s="19">
        <v>106097</v>
      </c>
      <c r="C338" s="9">
        <f t="shared" si="122"/>
        <v>243</v>
      </c>
      <c r="D338" s="19">
        <v>5</v>
      </c>
      <c r="E338" s="9">
        <f t="shared" si="119"/>
        <v>193</v>
      </c>
      <c r="F338" s="19">
        <f t="shared" si="108"/>
        <v>30890</v>
      </c>
      <c r="G338" s="9">
        <v>2871</v>
      </c>
      <c r="H338" s="19">
        <v>72336</v>
      </c>
      <c r="I338" s="9">
        <f t="shared" si="120"/>
        <v>8.4817092910326967E-3</v>
      </c>
      <c r="J338" s="9">
        <f t="shared" si="114"/>
        <v>6.5393331175137587E-3</v>
      </c>
      <c r="K338" s="9">
        <f t="shared" si="115"/>
        <v>1.9423761735189383E-4</v>
      </c>
      <c r="L338" s="9">
        <f t="shared" si="107"/>
        <v>1.2596153846153846</v>
      </c>
      <c r="M338" s="19">
        <f t="shared" si="103"/>
        <v>2.7060143076618566</v>
      </c>
      <c r="N338" s="19">
        <f t="shared" si="102"/>
        <v>68.179119107986082</v>
      </c>
      <c r="O338" s="19">
        <f t="shared" si="86"/>
        <v>29.114866584352058</v>
      </c>
      <c r="P338" s="9">
        <f t="shared" si="116"/>
        <v>5961770</v>
      </c>
      <c r="Q338" s="19">
        <f t="shared" si="88"/>
        <v>954192100</v>
      </c>
      <c r="R338" s="19">
        <f t="shared" si="121"/>
        <v>154450</v>
      </c>
      <c r="S338" s="19">
        <f t="shared" si="90"/>
        <v>7506270</v>
      </c>
      <c r="T338" s="9">
        <f t="shared" si="117"/>
        <v>45</v>
      </c>
      <c r="U338" s="9">
        <f t="shared" si="118"/>
        <v>1390050</v>
      </c>
      <c r="V338" s="9">
        <f t="shared" si="112"/>
        <v>44113530</v>
      </c>
      <c r="W338" s="9">
        <f t="shared" si="113"/>
        <v>1946003529060900</v>
      </c>
      <c r="X338" s="9">
        <f t="shared" si="110"/>
        <v>331128066833100</v>
      </c>
      <c r="Y338" s="9">
        <f t="shared" si="111"/>
        <v>1.8568611940020312E+24</v>
      </c>
    </row>
    <row r="339" spans="1:25" ht="15.75" thickBot="1">
      <c r="A339" s="8">
        <v>44223</v>
      </c>
      <c r="B339" s="19">
        <v>106359</v>
      </c>
      <c r="C339" s="9">
        <f t="shared" si="122"/>
        <v>262</v>
      </c>
      <c r="D339" s="19">
        <v>6</v>
      </c>
      <c r="E339" s="9">
        <f t="shared" si="119"/>
        <v>202</v>
      </c>
      <c r="F339" s="19">
        <f t="shared" si="108"/>
        <v>30944</v>
      </c>
      <c r="G339" s="9">
        <v>2877</v>
      </c>
      <c r="H339" s="19">
        <v>72538</v>
      </c>
      <c r="I339" s="9">
        <f t="shared" si="120"/>
        <v>8.1114270941054813E-3</v>
      </c>
      <c r="J339" s="9">
        <f t="shared" si="114"/>
        <v>6.6895036194415721E-3</v>
      </c>
      <c r="K339" s="9">
        <f t="shared" si="115"/>
        <v>1.2926577042399174E-4</v>
      </c>
      <c r="L339" s="9">
        <f t="shared" si="107"/>
        <v>1.1895734597156398</v>
      </c>
      <c r="M339" s="19">
        <f t="shared" si="103"/>
        <v>2.7049897046794347</v>
      </c>
      <c r="N339" s="19">
        <f t="shared" si="102"/>
        <v>68.201092526255408</v>
      </c>
      <c r="O339" s="19">
        <f t="shared" si="86"/>
        <v>29.093917769065147</v>
      </c>
      <c r="P339" s="9">
        <f t="shared" si="116"/>
        <v>6250688</v>
      </c>
      <c r="Q339" s="19">
        <f t="shared" si="88"/>
        <v>957531136</v>
      </c>
      <c r="R339" s="19">
        <f t="shared" si="121"/>
        <v>185664</v>
      </c>
      <c r="S339" s="19">
        <f t="shared" si="90"/>
        <v>8107328</v>
      </c>
      <c r="T339" s="9">
        <f t="shared" si="117"/>
        <v>54</v>
      </c>
      <c r="U339" s="9">
        <f t="shared" si="118"/>
        <v>1670976</v>
      </c>
      <c r="V339" s="9">
        <f t="shared" si="112"/>
        <v>44113287</v>
      </c>
      <c r="W339" s="9">
        <f t="shared" si="113"/>
        <v>1945982089944369</v>
      </c>
      <c r="X339" s="9">
        <f t="shared" si="110"/>
        <v>357640886867136</v>
      </c>
      <c r="Y339" s="9">
        <f t="shared" si="111"/>
        <v>1.8633384412200858E+24</v>
      </c>
    </row>
    <row r="340" spans="1:25" ht="15.75" thickBot="1">
      <c r="A340" s="8">
        <v>44224</v>
      </c>
      <c r="B340" s="19">
        <v>106610</v>
      </c>
      <c r="C340" s="9">
        <f t="shared" si="122"/>
        <v>251</v>
      </c>
      <c r="D340" s="19">
        <f>G340-G339</f>
        <v>4</v>
      </c>
      <c r="E340" s="9">
        <f t="shared" si="119"/>
        <v>207</v>
      </c>
      <c r="F340" s="19">
        <f t="shared" ref="F340:F356" si="123">B340-G340-H340</f>
        <v>30984</v>
      </c>
      <c r="G340" s="9">
        <v>2881</v>
      </c>
      <c r="H340" s="19">
        <v>72745</v>
      </c>
      <c r="I340" s="9">
        <f t="shared" si="120"/>
        <v>8.9400981151562097E-3</v>
      </c>
      <c r="J340" s="9">
        <f t="shared" si="114"/>
        <v>6.8099664342886647E-3</v>
      </c>
      <c r="K340" s="9">
        <f t="shared" si="115"/>
        <v>9.6824167312161121E-5</v>
      </c>
      <c r="L340" s="9">
        <f t="shared" si="107"/>
        <v>1.294392523364486</v>
      </c>
      <c r="M340" s="19">
        <f t="shared" si="103"/>
        <v>2.7023731357283554</v>
      </c>
      <c r="N340" s="19">
        <f t="shared" si="102"/>
        <v>68.234687177563075</v>
      </c>
      <c r="O340" s="19">
        <f t="shared" si="86"/>
        <v>29.062939686708567</v>
      </c>
      <c r="P340" s="9">
        <f t="shared" si="116"/>
        <v>6413688</v>
      </c>
      <c r="Q340" s="19">
        <f t="shared" si="88"/>
        <v>960008256</v>
      </c>
      <c r="R340" s="19">
        <f t="shared" si="121"/>
        <v>123936</v>
      </c>
      <c r="S340" s="19">
        <f t="shared" si="90"/>
        <v>7776984</v>
      </c>
      <c r="T340" s="9">
        <f t="shared" si="117"/>
        <v>40</v>
      </c>
      <c r="U340" s="9">
        <f t="shared" si="118"/>
        <v>1239360</v>
      </c>
      <c r="V340" s="9">
        <f t="shared" si="112"/>
        <v>44113025</v>
      </c>
      <c r="W340" s="9">
        <f t="shared" si="113"/>
        <v>1945958974650625</v>
      </c>
      <c r="X340" s="9">
        <f t="shared" si="110"/>
        <v>343066289616600</v>
      </c>
      <c r="Y340" s="9">
        <f t="shared" si="111"/>
        <v>1.8681366815018947E+24</v>
      </c>
    </row>
    <row r="341" spans="1:25" ht="15.75" thickBot="1">
      <c r="A341" s="8">
        <v>44225</v>
      </c>
      <c r="B341" s="19">
        <v>106887</v>
      </c>
      <c r="C341" s="9">
        <f t="shared" si="122"/>
        <v>277</v>
      </c>
      <c r="D341" s="19">
        <f>G341-G340</f>
        <v>3</v>
      </c>
      <c r="E341" s="9">
        <f t="shared" si="119"/>
        <v>211</v>
      </c>
      <c r="F341" s="19">
        <f t="shared" si="123"/>
        <v>31047</v>
      </c>
      <c r="G341" s="9">
        <v>2884</v>
      </c>
      <c r="H341" s="19">
        <v>72956</v>
      </c>
      <c r="I341" s="9">
        <f t="shared" si="120"/>
        <v>7.5691693239282381E-3</v>
      </c>
      <c r="J341" s="9">
        <f t="shared" si="114"/>
        <v>6.3130093084678065E-3</v>
      </c>
      <c r="K341" s="9">
        <f t="shared" si="115"/>
        <v>1.2883692466260829E-4</v>
      </c>
      <c r="L341" s="9">
        <f t="shared" si="107"/>
        <v>1.1750000000000003</v>
      </c>
      <c r="M341" s="19">
        <f t="shared" si="103"/>
        <v>2.6981765790039947</v>
      </c>
      <c r="N341" s="19">
        <f t="shared" si="102"/>
        <v>68.255260228091359</v>
      </c>
      <c r="O341" s="19">
        <f t="shared" si="86"/>
        <v>29.046563192904657</v>
      </c>
      <c r="P341" s="9">
        <f t="shared" si="116"/>
        <v>6550917</v>
      </c>
      <c r="Q341" s="19">
        <f t="shared" si="88"/>
        <v>963916209</v>
      </c>
      <c r="R341" s="19">
        <f t="shared" si="121"/>
        <v>93141</v>
      </c>
      <c r="S341" s="19">
        <f t="shared" si="90"/>
        <v>8600019</v>
      </c>
      <c r="T341" s="9">
        <f t="shared" si="117"/>
        <v>63</v>
      </c>
      <c r="U341" s="9">
        <f t="shared" si="118"/>
        <v>1955961</v>
      </c>
      <c r="V341" s="9">
        <f t="shared" si="112"/>
        <v>44112774</v>
      </c>
      <c r="W341" s="9">
        <f t="shared" si="113"/>
        <v>1945936829975076</v>
      </c>
      <c r="X341" s="9">
        <f t="shared" si="110"/>
        <v>379370694542706</v>
      </c>
      <c r="Y341" s="9">
        <f t="shared" si="111"/>
        <v>1.8757200521030529E+24</v>
      </c>
    </row>
    <row r="342" spans="1:25" ht="15.75" thickBot="1">
      <c r="A342" s="8">
        <v>44226</v>
      </c>
      <c r="B342" s="19">
        <v>107122</v>
      </c>
      <c r="C342" s="9">
        <f t="shared" si="122"/>
        <v>235</v>
      </c>
      <c r="D342" s="19">
        <f t="shared" ref="D342:D356" si="124">G342-G341</f>
        <v>4</v>
      </c>
      <c r="E342" s="9">
        <f t="shared" si="119"/>
        <v>196</v>
      </c>
      <c r="F342" s="19">
        <f t="shared" si="123"/>
        <v>31082</v>
      </c>
      <c r="G342" s="9">
        <v>2888</v>
      </c>
      <c r="H342" s="19">
        <v>73152</v>
      </c>
      <c r="I342" s="9">
        <f t="shared" si="120"/>
        <v>6.9815327199021938E-3</v>
      </c>
      <c r="J342" s="9">
        <f t="shared" si="114"/>
        <v>6.1772086738305131E-3</v>
      </c>
      <c r="K342" s="9">
        <f t="shared" si="115"/>
        <v>9.6518885528601767E-5</v>
      </c>
      <c r="L342" s="9">
        <f t="shared" si="107"/>
        <v>1.1128205128205126</v>
      </c>
      <c r="M342" s="19">
        <f t="shared" si="103"/>
        <v>2.6959914863426748</v>
      </c>
      <c r="N342" s="19">
        <f t="shared" si="102"/>
        <v>68.288493493400054</v>
      </c>
      <c r="O342" s="19">
        <f t="shared" si="86"/>
        <v>29.015515020257276</v>
      </c>
      <c r="P342" s="9">
        <f t="shared" si="116"/>
        <v>6092072</v>
      </c>
      <c r="Q342" s="19">
        <f t="shared" si="88"/>
        <v>966090724</v>
      </c>
      <c r="R342" s="19">
        <f t="shared" si="121"/>
        <v>124328</v>
      </c>
      <c r="S342" s="19">
        <f t="shared" si="90"/>
        <v>7304270</v>
      </c>
      <c r="T342" s="9">
        <f t="shared" si="117"/>
        <v>35</v>
      </c>
      <c r="U342" s="9">
        <f t="shared" si="118"/>
        <v>1087870</v>
      </c>
      <c r="V342" s="9">
        <f t="shared" si="112"/>
        <v>44112497</v>
      </c>
      <c r="W342" s="9">
        <f t="shared" si="113"/>
        <v>1945912391575009</v>
      </c>
      <c r="X342" s="9">
        <f t="shared" si="110"/>
        <v>322209588462190</v>
      </c>
      <c r="Y342" s="9">
        <f t="shared" si="111"/>
        <v>1.879927911217272E+24</v>
      </c>
    </row>
    <row r="343" spans="1:25" ht="15.75" thickBot="1">
      <c r="A343" s="8">
        <v>44227</v>
      </c>
      <c r="B343" s="19">
        <v>107339</v>
      </c>
      <c r="C343" s="9">
        <f t="shared" si="122"/>
        <v>217</v>
      </c>
      <c r="D343" s="19">
        <f t="shared" si="124"/>
        <v>3</v>
      </c>
      <c r="E343" s="9">
        <f t="shared" si="119"/>
        <v>192</v>
      </c>
      <c r="F343" s="19">
        <f t="shared" si="123"/>
        <v>31104</v>
      </c>
      <c r="G343" s="9">
        <v>2891</v>
      </c>
      <c r="H343" s="19">
        <v>73344</v>
      </c>
      <c r="I343" s="9">
        <f t="shared" si="120"/>
        <v>7.6838991769547322E-3</v>
      </c>
      <c r="J343" s="9">
        <f t="shared" si="114"/>
        <v>5.9799382716049379E-3</v>
      </c>
      <c r="K343" s="9">
        <f t="shared" si="115"/>
        <v>9.6450617283950612E-5</v>
      </c>
      <c r="L343" s="9">
        <f t="shared" si="107"/>
        <v>1.2645502645502646</v>
      </c>
      <c r="M343" s="19">
        <f t="shared" si="103"/>
        <v>2.6933360661083112</v>
      </c>
      <c r="N343" s="19">
        <f t="shared" si="102"/>
        <v>68.329311806519527</v>
      </c>
      <c r="O343" s="18">
        <f t="shared" si="86"/>
        <v>28.977352127372157</v>
      </c>
      <c r="P343" s="9">
        <f t="shared" si="116"/>
        <v>5971968</v>
      </c>
      <c r="Q343" s="19">
        <f t="shared" si="88"/>
        <v>967458816</v>
      </c>
      <c r="R343" s="19">
        <f t="shared" si="121"/>
        <v>93312</v>
      </c>
      <c r="S343" s="19">
        <f t="shared" si="90"/>
        <v>6749568</v>
      </c>
      <c r="T343" s="9">
        <f t="shared" si="117"/>
        <v>22</v>
      </c>
      <c r="U343" s="9">
        <f t="shared" si="118"/>
        <v>684288</v>
      </c>
      <c r="V343" s="9">
        <f t="shared" si="112"/>
        <v>44112262</v>
      </c>
      <c r="W343" s="9">
        <f t="shared" si="113"/>
        <v>1945891658756644</v>
      </c>
      <c r="X343" s="9">
        <f t="shared" si="110"/>
        <v>297738712002816</v>
      </c>
      <c r="Y343" s="9">
        <f t="shared" si="111"/>
        <v>1.8825700402449789E+24</v>
      </c>
    </row>
    <row r="344" spans="1:25" ht="15.75" thickBot="1">
      <c r="A344" s="8">
        <v>44228</v>
      </c>
      <c r="B344" s="19">
        <v>107578</v>
      </c>
      <c r="C344" s="9">
        <f t="shared" si="122"/>
        <v>239</v>
      </c>
      <c r="D344" s="19">
        <f t="shared" si="124"/>
        <v>3</v>
      </c>
      <c r="E344" s="9">
        <f t="shared" si="119"/>
        <v>186</v>
      </c>
      <c r="F344" s="19">
        <f t="shared" si="123"/>
        <v>31154</v>
      </c>
      <c r="G344" s="9">
        <v>2894</v>
      </c>
      <c r="H344" s="19">
        <v>73530</v>
      </c>
      <c r="I344" s="9">
        <f t="shared" si="120"/>
        <v>8.4419336200808881E-3</v>
      </c>
      <c r="J344" s="9">
        <f t="shared" si="114"/>
        <v>6.4839185979328499E-3</v>
      </c>
      <c r="K344" s="9">
        <f t="shared" si="115"/>
        <v>1.2839442768183861E-4</v>
      </c>
      <c r="L344" s="9">
        <f t="shared" si="107"/>
        <v>1.2766990291262135</v>
      </c>
      <c r="M344" s="19">
        <f t="shared" si="103"/>
        <v>2.6901411069177712</v>
      </c>
      <c r="N344" s="19">
        <f t="shared" si="102"/>
        <v>68.350406216884494</v>
      </c>
      <c r="O344" s="19">
        <f t="shared" si="86"/>
        <v>28.959452676197735</v>
      </c>
      <c r="P344" s="9">
        <f t="shared" si="116"/>
        <v>5794644</v>
      </c>
      <c r="Q344" s="19">
        <f t="shared" si="88"/>
        <v>970571716</v>
      </c>
      <c r="R344" s="19">
        <f t="shared" si="121"/>
        <v>93462</v>
      </c>
      <c r="S344" s="19">
        <f t="shared" si="90"/>
        <v>7445806</v>
      </c>
      <c r="T344" s="9">
        <f t="shared" si="117"/>
        <v>50</v>
      </c>
      <c r="U344" s="9">
        <f t="shared" si="118"/>
        <v>1557700</v>
      </c>
      <c r="V344" s="9">
        <f t="shared" si="112"/>
        <v>44112045</v>
      </c>
      <c r="W344" s="9">
        <f t="shared" si="113"/>
        <v>1945872514082025</v>
      </c>
      <c r="X344" s="9">
        <f t="shared" si="110"/>
        <v>328449729333270</v>
      </c>
      <c r="Y344" s="9">
        <f t="shared" si="111"/>
        <v>1.888608825109825E+24</v>
      </c>
    </row>
    <row r="345" spans="1:25" ht="15.75" thickBot="1">
      <c r="A345" s="8">
        <v>44229</v>
      </c>
      <c r="B345" s="19">
        <v>107841</v>
      </c>
      <c r="C345" s="9">
        <f t="shared" si="122"/>
        <v>263</v>
      </c>
      <c r="D345" s="19">
        <f t="shared" si="124"/>
        <v>4</v>
      </c>
      <c r="E345" s="9">
        <f t="shared" si="119"/>
        <v>202</v>
      </c>
      <c r="F345" s="19">
        <f t="shared" si="123"/>
        <v>31211</v>
      </c>
      <c r="G345" s="9">
        <v>2898</v>
      </c>
      <c r="H345" s="19">
        <v>73732</v>
      </c>
      <c r="I345" s="9">
        <f t="shared" si="120"/>
        <v>8.8109961231617063E-3</v>
      </c>
      <c r="J345" s="9">
        <f t="shared" si="114"/>
        <v>6.6643170677004905E-3</v>
      </c>
      <c r="K345" s="9">
        <f t="shared" si="115"/>
        <v>6.4079971804812411E-5</v>
      </c>
      <c r="L345" s="9">
        <f t="shared" si="107"/>
        <v>1.3095238095238095</v>
      </c>
      <c r="M345" s="19">
        <f t="shared" si="103"/>
        <v>2.6872896208306676</v>
      </c>
      <c r="N345" s="19">
        <f t="shared" si="102"/>
        <v>68.37102771673112</v>
      </c>
      <c r="O345" s="19">
        <f t="shared" si="86"/>
        <v>28.941682662438218</v>
      </c>
      <c r="P345" s="9">
        <f t="shared" si="116"/>
        <v>6304622</v>
      </c>
      <c r="Q345" s="19">
        <f t="shared" si="88"/>
        <v>974126521</v>
      </c>
      <c r="R345" s="19">
        <f t="shared" si="121"/>
        <v>124844</v>
      </c>
      <c r="S345" s="19">
        <f t="shared" si="90"/>
        <v>8208493</v>
      </c>
      <c r="T345" s="9">
        <f t="shared" si="117"/>
        <v>57</v>
      </c>
      <c r="U345" s="9">
        <f t="shared" si="118"/>
        <v>1779027</v>
      </c>
      <c r="V345" s="9">
        <f t="shared" si="112"/>
        <v>44111806</v>
      </c>
      <c r="W345" s="9">
        <f t="shared" si="113"/>
        <v>1945851428581636</v>
      </c>
      <c r="X345" s="9">
        <f t="shared" si="110"/>
        <v>362091450768358</v>
      </c>
      <c r="Y345" s="9">
        <f t="shared" si="111"/>
        <v>1.8955054825071091E+24</v>
      </c>
    </row>
    <row r="346" spans="1:25" ht="15.75" thickBot="1">
      <c r="A346" s="8">
        <v>44230</v>
      </c>
      <c r="B346" s="19">
        <v>108116</v>
      </c>
      <c r="C346" s="9">
        <f t="shared" si="122"/>
        <v>275</v>
      </c>
      <c r="D346" s="19">
        <f t="shared" si="124"/>
        <v>2</v>
      </c>
      <c r="E346" s="9">
        <f t="shared" si="119"/>
        <v>208</v>
      </c>
      <c r="F346" s="19">
        <f t="shared" si="123"/>
        <v>31276</v>
      </c>
      <c r="G346" s="9">
        <v>2900</v>
      </c>
      <c r="H346" s="19">
        <v>73940</v>
      </c>
      <c r="I346" s="9">
        <f t="shared" si="120"/>
        <v>8.4729505051796897E-3</v>
      </c>
      <c r="J346" s="9">
        <f t="shared" si="114"/>
        <v>6.2667860340196958E-3</v>
      </c>
      <c r="K346" s="9">
        <f t="shared" si="115"/>
        <v>1.2789359253101421E-4</v>
      </c>
      <c r="L346" s="9">
        <f t="shared" si="107"/>
        <v>1.3249999999999997</v>
      </c>
      <c r="M346" s="19">
        <f t="shared" si="103"/>
        <v>2.6823041917939991</v>
      </c>
      <c r="N346" s="19">
        <f t="shared" si="102"/>
        <v>68.389507565947682</v>
      </c>
      <c r="O346" s="19">
        <f t="shared" si="86"/>
        <v>28.928188242258312</v>
      </c>
      <c r="P346" s="9">
        <f t="shared" si="116"/>
        <v>6505408</v>
      </c>
      <c r="Q346" s="19">
        <f t="shared" si="88"/>
        <v>978188176</v>
      </c>
      <c r="R346" s="19">
        <f t="shared" si="121"/>
        <v>62552</v>
      </c>
      <c r="S346" s="19">
        <f t="shared" si="90"/>
        <v>8600900</v>
      </c>
      <c r="T346" s="9">
        <f t="shared" si="117"/>
        <v>65</v>
      </c>
      <c r="U346" s="9">
        <f t="shared" si="118"/>
        <v>2032940</v>
      </c>
      <c r="V346" s="9">
        <f t="shared" si="112"/>
        <v>44111543</v>
      </c>
      <c r="W346" s="9">
        <f t="shared" si="113"/>
        <v>1945828225840849</v>
      </c>
      <c r="X346" s="9">
        <f t="shared" si="110"/>
        <v>379398970188700</v>
      </c>
      <c r="Y346" s="9">
        <f t="shared" si="111"/>
        <v>1.9033861630445763E+24</v>
      </c>
    </row>
    <row r="347" spans="1:25" ht="15.75" thickBot="1">
      <c r="A347" s="8">
        <v>44231</v>
      </c>
      <c r="B347" s="19">
        <v>108381</v>
      </c>
      <c r="C347" s="9">
        <f t="shared" si="122"/>
        <v>265</v>
      </c>
      <c r="D347" s="19">
        <f t="shared" si="124"/>
        <v>4</v>
      </c>
      <c r="E347" s="9">
        <f t="shared" si="119"/>
        <v>196</v>
      </c>
      <c r="F347" s="19">
        <f t="shared" si="123"/>
        <v>31341</v>
      </c>
      <c r="G347" s="9">
        <v>2904</v>
      </c>
      <c r="H347" s="19">
        <v>74136</v>
      </c>
      <c r="I347" s="9">
        <f t="shared" si="120"/>
        <v>7.91295746785361E-3</v>
      </c>
      <c r="J347" s="9">
        <f t="shared" si="114"/>
        <v>6.1899747934016144E-3</v>
      </c>
      <c r="K347" s="9">
        <f t="shared" si="115"/>
        <v>1.5953543281962924E-4</v>
      </c>
      <c r="L347" s="9">
        <f t="shared" si="107"/>
        <v>1.2462311557788943</v>
      </c>
      <c r="M347" s="19">
        <f t="shared" si="103"/>
        <v>2.6794364325850473</v>
      </c>
      <c r="N347" s="19">
        <f t="shared" si="102"/>
        <v>68.403133390538926</v>
      </c>
      <c r="O347" s="19">
        <f t="shared" si="86"/>
        <v>28.917430176876017</v>
      </c>
      <c r="P347" s="9">
        <f t="shared" si="116"/>
        <v>6142836</v>
      </c>
      <c r="Q347" s="19">
        <f t="shared" si="88"/>
        <v>982258281</v>
      </c>
      <c r="R347" s="19">
        <f t="shared" si="121"/>
        <v>125364</v>
      </c>
      <c r="S347" s="19">
        <f t="shared" si="90"/>
        <v>8305365</v>
      </c>
      <c r="T347" s="9">
        <f t="shared" si="117"/>
        <v>65</v>
      </c>
      <c r="U347" s="9">
        <f t="shared" si="118"/>
        <v>2037165</v>
      </c>
      <c r="V347" s="9">
        <f t="shared" si="112"/>
        <v>44111268</v>
      </c>
      <c r="W347" s="9">
        <f t="shared" si="113"/>
        <v>1945803964567824</v>
      </c>
      <c r="X347" s="9">
        <f t="shared" si="110"/>
        <v>366360181352820</v>
      </c>
      <c r="Y347" s="9">
        <f t="shared" si="111"/>
        <v>1.9112820573993758E+24</v>
      </c>
    </row>
    <row r="348" spans="1:25" ht="15.75" thickBot="1">
      <c r="A348" s="8">
        <v>44232</v>
      </c>
      <c r="B348" s="19">
        <v>108629</v>
      </c>
      <c r="C348" s="9">
        <f t="shared" si="122"/>
        <v>248</v>
      </c>
      <c r="D348" s="19">
        <f t="shared" si="124"/>
        <v>5</v>
      </c>
      <c r="E348" s="9">
        <f t="shared" si="119"/>
        <v>194</v>
      </c>
      <c r="F348" s="19">
        <f t="shared" si="123"/>
        <v>31390</v>
      </c>
      <c r="G348" s="9">
        <v>2909</v>
      </c>
      <c r="H348" s="19">
        <v>74330</v>
      </c>
      <c r="I348" s="9">
        <f t="shared" si="120"/>
        <v>7.1041733035998728E-3</v>
      </c>
      <c r="J348" s="9">
        <f t="shared" si="114"/>
        <v>5.6705957311245616E-3</v>
      </c>
      <c r="K348" s="9">
        <f t="shared" si="115"/>
        <v>6.3714558776680478E-5</v>
      </c>
      <c r="L348" s="9">
        <f t="shared" si="107"/>
        <v>1.2388888888888889</v>
      </c>
      <c r="M348" s="19">
        <f t="shared" si="103"/>
        <v>2.6779221018328436</v>
      </c>
      <c r="N348" s="19">
        <f t="shared" si="102"/>
        <v>68.425558552504398</v>
      </c>
      <c r="O348" s="19">
        <f t="shared" si="86"/>
        <v>28.896519345662757</v>
      </c>
      <c r="P348" s="9">
        <f t="shared" si="116"/>
        <v>6089660</v>
      </c>
      <c r="Q348" s="19">
        <f t="shared" si="88"/>
        <v>985332100</v>
      </c>
      <c r="R348" s="19">
        <f t="shared" si="121"/>
        <v>156950</v>
      </c>
      <c r="S348" s="19">
        <f t="shared" si="90"/>
        <v>7784720</v>
      </c>
      <c r="T348" s="9">
        <f t="shared" si="117"/>
        <v>49</v>
      </c>
      <c r="U348" s="9">
        <f t="shared" si="118"/>
        <v>1538110</v>
      </c>
      <c r="V348" s="9">
        <f t="shared" si="112"/>
        <v>44111003</v>
      </c>
      <c r="W348" s="9">
        <f t="shared" si="113"/>
        <v>1945780585666009</v>
      </c>
      <c r="X348" s="9">
        <f t="shared" si="110"/>
        <v>343391807274160</v>
      </c>
      <c r="Y348" s="9">
        <f t="shared" si="111"/>
        <v>1.9172400706135186E+24</v>
      </c>
    </row>
    <row r="349" spans="1:25" ht="15.75" thickBot="1">
      <c r="A349" s="8">
        <v>44233</v>
      </c>
      <c r="B349" s="19">
        <v>108852</v>
      </c>
      <c r="C349" s="9">
        <f t="shared" si="122"/>
        <v>223</v>
      </c>
      <c r="D349" s="19">
        <f t="shared" si="124"/>
        <v>2</v>
      </c>
      <c r="E349" s="9">
        <f>H349-H348</f>
        <v>178</v>
      </c>
      <c r="F349" s="19">
        <f t="shared" si="123"/>
        <v>31433</v>
      </c>
      <c r="G349" s="9">
        <v>2911</v>
      </c>
      <c r="H349" s="19">
        <v>74508</v>
      </c>
      <c r="I349" s="9">
        <f t="shared" si="120"/>
        <v>7.5080329589921422E-3</v>
      </c>
      <c r="J349" s="9">
        <f t="shared" si="114"/>
        <v>5.8537206120955684E-3</v>
      </c>
      <c r="K349" s="9">
        <f t="shared" si="115"/>
        <v>9.5441096936340787E-5</v>
      </c>
      <c r="L349" s="9">
        <f t="shared" si="107"/>
        <v>1.2620320855614973</v>
      </c>
      <c r="M349" s="19">
        <f t="shared" si="103"/>
        <v>2.6742733252489619</v>
      </c>
      <c r="N349" s="19">
        <f t="shared" si="102"/>
        <v>68.448903097784154</v>
      </c>
      <c r="O349" s="19">
        <f t="shared" si="86"/>
        <v>28.876823576966892</v>
      </c>
      <c r="P349" s="9">
        <f t="shared" si="116"/>
        <v>5595074</v>
      </c>
      <c r="Q349" s="19">
        <f t="shared" si="88"/>
        <v>988033489</v>
      </c>
      <c r="R349" s="19">
        <f t="shared" si="121"/>
        <v>62866</v>
      </c>
      <c r="S349" s="19">
        <f t="shared" si="90"/>
        <v>7009559</v>
      </c>
      <c r="T349" s="9">
        <f t="shared" si="117"/>
        <v>43</v>
      </c>
      <c r="U349" s="9">
        <f t="shared" si="118"/>
        <v>1351619</v>
      </c>
      <c r="V349" s="9">
        <f t="shared" si="112"/>
        <v>44110755</v>
      </c>
      <c r="W349" s="9">
        <f t="shared" si="113"/>
        <v>1945758706670025</v>
      </c>
      <c r="X349" s="9">
        <f t="shared" si="110"/>
        <v>309196939707045</v>
      </c>
      <c r="Y349" s="9">
        <f t="shared" si="111"/>
        <v>1.9224747637033123E+24</v>
      </c>
    </row>
    <row r="350" spans="1:25" ht="15.75" thickBot="1">
      <c r="A350" s="8">
        <v>44234</v>
      </c>
      <c r="B350" s="19">
        <v>109088</v>
      </c>
      <c r="C350" s="9">
        <f t="shared" si="122"/>
        <v>236</v>
      </c>
      <c r="D350" s="19">
        <f t="shared" si="124"/>
        <v>3</v>
      </c>
      <c r="E350" s="9">
        <f t="shared" si="119"/>
        <v>184</v>
      </c>
      <c r="F350" s="19">
        <f t="shared" si="123"/>
        <v>31482</v>
      </c>
      <c r="G350" s="9">
        <v>2914</v>
      </c>
      <c r="H350" s="19">
        <v>74692</v>
      </c>
      <c r="I350" s="9">
        <f t="shared" si="120"/>
        <v>7.1469411092052598E-3</v>
      </c>
      <c r="J350" s="9">
        <f t="shared" si="114"/>
        <v>5.6857887046566288E-3</v>
      </c>
      <c r="K350" s="9">
        <f t="shared" si="115"/>
        <v>1.2705673083031574E-4</v>
      </c>
      <c r="L350" s="9">
        <f t="shared" si="107"/>
        <v>1.2295081967213115</v>
      </c>
      <c r="M350" s="19">
        <f t="shared" si="103"/>
        <v>2.6712378996773247</v>
      </c>
      <c r="N350" s="19">
        <f t="shared" si="102"/>
        <v>68.469492519800525</v>
      </c>
      <c r="O350" s="19">
        <f t="shared" si="86"/>
        <v>28.859269580522145</v>
      </c>
      <c r="P350" s="9">
        <f t="shared" si="116"/>
        <v>5792688</v>
      </c>
      <c r="Q350" s="19">
        <f t="shared" si="88"/>
        <v>991116324</v>
      </c>
      <c r="R350" s="19">
        <f t="shared" si="121"/>
        <v>94446</v>
      </c>
      <c r="S350" s="19">
        <f t="shared" si="90"/>
        <v>7429752</v>
      </c>
      <c r="T350" s="9">
        <f t="shared" si="117"/>
        <v>49</v>
      </c>
      <c r="U350" s="9">
        <f t="shared" si="118"/>
        <v>1542618</v>
      </c>
      <c r="V350" s="9">
        <f t="shared" si="112"/>
        <v>44110532</v>
      </c>
      <c r="W350" s="9">
        <f t="shared" si="113"/>
        <v>1945739033323024</v>
      </c>
      <c r="X350" s="9">
        <f t="shared" si="110"/>
        <v>327730313348064</v>
      </c>
      <c r="Y350" s="9">
        <f t="shared" si="111"/>
        <v>1.9284537181704292E+24</v>
      </c>
    </row>
    <row r="351" spans="1:25" ht="15.75" thickBot="1">
      <c r="A351" s="8">
        <v>44235</v>
      </c>
      <c r="B351" s="19">
        <v>109313</v>
      </c>
      <c r="C351" s="9">
        <f t="shared" si="122"/>
        <v>225</v>
      </c>
      <c r="D351" s="19">
        <f t="shared" si="124"/>
        <v>4</v>
      </c>
      <c r="E351" s="9">
        <f t="shared" si="119"/>
        <v>179</v>
      </c>
      <c r="F351" s="19">
        <f t="shared" si="123"/>
        <v>31524</v>
      </c>
      <c r="G351" s="9">
        <v>2918</v>
      </c>
      <c r="H351" s="19">
        <v>74871</v>
      </c>
      <c r="I351" s="9">
        <f t="shared" si="120"/>
        <v>7.8035782261134373E-3</v>
      </c>
      <c r="J351" s="9">
        <f t="shared" si="114"/>
        <v>5.9002664636467455E-3</v>
      </c>
      <c r="K351" s="9">
        <f t="shared" si="115"/>
        <v>1.9033117624666921E-4</v>
      </c>
      <c r="L351" s="9">
        <f t="shared" si="107"/>
        <v>1.28125</v>
      </c>
      <c r="M351" s="19">
        <f t="shared" si="103"/>
        <v>2.669398882109173</v>
      </c>
      <c r="N351" s="19">
        <f t="shared" si="102"/>
        <v>68.492311070046568</v>
      </c>
      <c r="O351" s="19">
        <f t="shared" si="86"/>
        <v>28.838290047844261</v>
      </c>
      <c r="P351" s="9">
        <f t="shared" si="116"/>
        <v>5642796</v>
      </c>
      <c r="Q351" s="19">
        <f t="shared" si="88"/>
        <v>993762576</v>
      </c>
      <c r="R351" s="19">
        <f t="shared" si="121"/>
        <v>126096</v>
      </c>
      <c r="S351" s="19">
        <f t="shared" si="90"/>
        <v>7092900</v>
      </c>
      <c r="T351" s="9">
        <f t="shared" si="117"/>
        <v>42</v>
      </c>
      <c r="U351" s="9">
        <f t="shared" si="118"/>
        <v>1324008</v>
      </c>
      <c r="V351" s="9">
        <f t="shared" si="112"/>
        <v>44110296</v>
      </c>
      <c r="W351" s="9">
        <f t="shared" si="113"/>
        <v>1945718213207616</v>
      </c>
      <c r="X351" s="9">
        <f t="shared" si="110"/>
        <v>312869918498400</v>
      </c>
      <c r="Y351" s="9">
        <f t="shared" si="111"/>
        <v>1.9335819437273176E+24</v>
      </c>
    </row>
    <row r="352" spans="1:25" ht="15.75" thickBot="1">
      <c r="A352" s="8">
        <v>44236</v>
      </c>
      <c r="B352" s="19">
        <v>109559</v>
      </c>
      <c r="C352" s="9">
        <f t="shared" si="122"/>
        <v>246</v>
      </c>
      <c r="D352" s="19">
        <f t="shared" si="124"/>
        <v>6</v>
      </c>
      <c r="E352" s="9">
        <f t="shared" si="119"/>
        <v>186</v>
      </c>
      <c r="F352" s="19">
        <f t="shared" si="123"/>
        <v>31578</v>
      </c>
      <c r="G352" s="9">
        <v>2924</v>
      </c>
      <c r="H352" s="19">
        <v>75057</v>
      </c>
      <c r="I352" s="9">
        <f t="shared" si="120"/>
        <v>7.0618785230223569E-3</v>
      </c>
      <c r="J352" s="9">
        <f t="shared" si="114"/>
        <v>5.8901767053011591E-3</v>
      </c>
      <c r="K352" s="9">
        <f t="shared" si="115"/>
        <v>6.3335233390335042E-5</v>
      </c>
      <c r="L352" s="9">
        <f t="shared" si="107"/>
        <v>1.1861702127659572</v>
      </c>
      <c r="M352" s="19">
        <f t="shared" si="103"/>
        <v>2.6688816071705657</v>
      </c>
      <c r="N352" s="19">
        <f t="shared" si="102"/>
        <v>68.508292335636511</v>
      </c>
      <c r="O352" s="19">
        <f t="shared" si="86"/>
        <v>28.82282605719293</v>
      </c>
      <c r="P352" s="9">
        <f t="shared" si="116"/>
        <v>5873508</v>
      </c>
      <c r="Q352" s="19">
        <f t="shared" si="88"/>
        <v>997170084</v>
      </c>
      <c r="R352" s="19">
        <f t="shared" si="121"/>
        <v>189468</v>
      </c>
      <c r="S352" s="19">
        <f t="shared" si="90"/>
        <v>7768188</v>
      </c>
      <c r="T352" s="9">
        <f t="shared" si="117"/>
        <v>54</v>
      </c>
      <c r="U352" s="9">
        <f t="shared" si="118"/>
        <v>1705212</v>
      </c>
      <c r="V352" s="9">
        <f t="shared" si="112"/>
        <v>44110071</v>
      </c>
      <c r="W352" s="9">
        <f t="shared" si="113"/>
        <v>1945698363625041</v>
      </c>
      <c r="X352" s="9">
        <f t="shared" si="110"/>
        <v>342655324221348</v>
      </c>
      <c r="Y352" s="9">
        <f t="shared" si="111"/>
        <v>1.9401922006946447E+24</v>
      </c>
    </row>
    <row r="353" spans="1:25" ht="15.75" thickBot="1">
      <c r="A353" s="8">
        <v>44237</v>
      </c>
      <c r="B353" s="19">
        <v>109782</v>
      </c>
      <c r="C353" s="9">
        <f t="shared" si="122"/>
        <v>223</v>
      </c>
      <c r="D353" s="19">
        <f t="shared" si="124"/>
        <v>2</v>
      </c>
      <c r="E353" s="9">
        <f t="shared" si="119"/>
        <v>186</v>
      </c>
      <c r="F353" s="19">
        <f t="shared" si="123"/>
        <v>31613</v>
      </c>
      <c r="G353" s="9">
        <v>2926</v>
      </c>
      <c r="H353" s="19">
        <v>75243</v>
      </c>
      <c r="I353" s="9">
        <f t="shared" si="120"/>
        <v>8.4458925125739416E-3</v>
      </c>
      <c r="J353" s="9">
        <f t="shared" si="114"/>
        <v>6.1050833517856578E-3</v>
      </c>
      <c r="K353" s="9">
        <f t="shared" si="115"/>
        <v>1.2653022490747477E-4</v>
      </c>
      <c r="L353" s="9">
        <f t="shared" si="107"/>
        <v>1.3553299492385786</v>
      </c>
      <c r="M353" s="19">
        <f t="shared" si="103"/>
        <v>2.665282104534441</v>
      </c>
      <c r="N353" s="19">
        <f t="shared" si="102"/>
        <v>68.538558233590209</v>
      </c>
      <c r="O353" s="19">
        <f t="shared" si="86"/>
        <v>28.796159661875354</v>
      </c>
      <c r="P353" s="9">
        <f t="shared" si="116"/>
        <v>5880018</v>
      </c>
      <c r="Q353" s="19">
        <f t="shared" si="88"/>
        <v>999381769</v>
      </c>
      <c r="R353" s="19">
        <f t="shared" si="121"/>
        <v>63226</v>
      </c>
      <c r="S353" s="19">
        <f t="shared" si="90"/>
        <v>7049699</v>
      </c>
      <c r="T353" s="9">
        <f t="shared" si="117"/>
        <v>35</v>
      </c>
      <c r="U353" s="9">
        <f t="shared" si="118"/>
        <v>1106455</v>
      </c>
      <c r="V353" s="9">
        <f t="shared" si="112"/>
        <v>44109825</v>
      </c>
      <c r="W353" s="9">
        <f t="shared" si="113"/>
        <v>1945676661530625</v>
      </c>
      <c r="X353" s="9">
        <f t="shared" si="110"/>
        <v>310960989192675</v>
      </c>
      <c r="Y353" s="9">
        <f t="shared" si="111"/>
        <v>1.9444737839024902E+24</v>
      </c>
    </row>
    <row r="354" spans="1:25" ht="15.75" thickBot="1">
      <c r="A354" s="8">
        <v>44238</v>
      </c>
      <c r="B354" s="19">
        <v>110049</v>
      </c>
      <c r="C354" s="9">
        <f t="shared" si="122"/>
        <v>267</v>
      </c>
      <c r="D354" s="19">
        <f t="shared" si="124"/>
        <v>4</v>
      </c>
      <c r="E354" s="9">
        <f t="shared" si="119"/>
        <v>193</v>
      </c>
      <c r="F354" s="19">
        <f t="shared" si="123"/>
        <v>31683</v>
      </c>
      <c r="G354" s="9">
        <v>2930</v>
      </c>
      <c r="H354" s="19">
        <v>75436</v>
      </c>
      <c r="I354" s="9">
        <f t="shared" si="120"/>
        <v>8.0169175898746961E-3</v>
      </c>
      <c r="J354" s="9">
        <f t="shared" si="114"/>
        <v>6.0600321939210302E-3</v>
      </c>
      <c r="K354" s="9">
        <f t="shared" si="115"/>
        <v>6.3125335353344069E-5</v>
      </c>
      <c r="L354" s="9">
        <f t="shared" si="107"/>
        <v>1.3092783505154639</v>
      </c>
      <c r="M354" s="19">
        <f t="shared" si="103"/>
        <v>2.6624503630201093</v>
      </c>
      <c r="N354" s="19">
        <f t="shared" si="102"/>
        <v>68.54764695726449</v>
      </c>
      <c r="O354" s="19">
        <f t="shared" si="86"/>
        <v>28.7899026797154</v>
      </c>
      <c r="P354" s="9">
        <f t="shared" si="116"/>
        <v>6114819</v>
      </c>
      <c r="Q354" s="19">
        <f t="shared" si="88"/>
        <v>1003812489</v>
      </c>
      <c r="R354" s="19">
        <f t="shared" si="121"/>
        <v>126732</v>
      </c>
      <c r="S354" s="19">
        <f t="shared" si="90"/>
        <v>8459361</v>
      </c>
      <c r="T354" s="9">
        <f t="shared" si="117"/>
        <v>70</v>
      </c>
      <c r="U354" s="9">
        <f t="shared" si="118"/>
        <v>2217810</v>
      </c>
      <c r="V354" s="9">
        <f t="shared" si="112"/>
        <v>44109602</v>
      </c>
      <c r="W354" s="9">
        <f t="shared" si="113"/>
        <v>1945656988598404</v>
      </c>
      <c r="X354" s="9">
        <f t="shared" si="110"/>
        <v>373139046884322</v>
      </c>
      <c r="Y354" s="9">
        <f t="shared" si="111"/>
        <v>1.9530747844652085E+24</v>
      </c>
    </row>
    <row r="355" spans="1:25" ht="15.75" thickBot="1">
      <c r="A355" s="8">
        <v>44239</v>
      </c>
      <c r="B355" s="19">
        <v>110303</v>
      </c>
      <c r="C355" s="9">
        <f t="shared" si="122"/>
        <v>254</v>
      </c>
      <c r="D355" s="19">
        <f t="shared" si="124"/>
        <v>2</v>
      </c>
      <c r="E355" s="9">
        <f t="shared" si="119"/>
        <v>192</v>
      </c>
      <c r="F355" s="19">
        <f t="shared" si="123"/>
        <v>31743</v>
      </c>
      <c r="G355" s="9">
        <v>2932</v>
      </c>
      <c r="H355" s="19">
        <v>75628</v>
      </c>
      <c r="I355" s="9">
        <f t="shared" si="120"/>
        <v>6.6156317928362162E-3</v>
      </c>
      <c r="J355" s="9">
        <f t="shared" si="114"/>
        <v>5.9225656050152786E-3</v>
      </c>
      <c r="K355" s="9">
        <f t="shared" si="115"/>
        <v>9.450902561194594E-5</v>
      </c>
      <c r="L355" s="9">
        <f t="shared" si="107"/>
        <v>1.0994764397905761</v>
      </c>
      <c r="M355" s="18">
        <f t="shared" si="103"/>
        <v>2.6581325983880766</v>
      </c>
      <c r="N355" s="19">
        <f t="shared" si="102"/>
        <v>68.563864990072801</v>
      </c>
      <c r="O355" s="19">
        <f t="shared" si="86"/>
        <v>28.778002411539124</v>
      </c>
      <c r="P355" s="9">
        <f t="shared" si="116"/>
        <v>6094656</v>
      </c>
      <c r="Q355" s="19">
        <f t="shared" si="88"/>
        <v>1007618049</v>
      </c>
      <c r="R355" s="19">
        <f t="shared" si="121"/>
        <v>63486</v>
      </c>
      <c r="S355" s="19">
        <f t="shared" si="90"/>
        <v>8062722</v>
      </c>
      <c r="T355" s="9">
        <f t="shared" si="117"/>
        <v>60</v>
      </c>
      <c r="U355" s="9">
        <f t="shared" si="118"/>
        <v>1904580</v>
      </c>
      <c r="V355" s="9">
        <f t="shared" si="112"/>
        <v>44109335</v>
      </c>
      <c r="W355" s="9">
        <f t="shared" si="113"/>
        <v>1945633434142225</v>
      </c>
      <c r="X355" s="9">
        <f t="shared" si="110"/>
        <v>355641305709870</v>
      </c>
      <c r="Y355" s="9">
        <f t="shared" si="111"/>
        <v>1.9604553649795587E+24</v>
      </c>
    </row>
    <row r="356" spans="1:25" ht="15.75" thickBot="1">
      <c r="A356" s="8">
        <v>44240</v>
      </c>
      <c r="B356" s="19">
        <v>110513</v>
      </c>
      <c r="C356" s="9">
        <f t="shared" si="122"/>
        <v>210</v>
      </c>
      <c r="D356" s="19">
        <f t="shared" si="124"/>
        <v>3</v>
      </c>
      <c r="E356" s="9">
        <f t="shared" si="119"/>
        <v>188</v>
      </c>
      <c r="F356" s="19">
        <f t="shared" si="123"/>
        <v>31762</v>
      </c>
      <c r="G356" s="9">
        <v>2935</v>
      </c>
      <c r="H356" s="19">
        <v>75816</v>
      </c>
      <c r="I356" s="9">
        <f t="shared" si="120"/>
        <v>0</v>
      </c>
      <c r="J356" s="9">
        <f t="shared" si="114"/>
        <v>0</v>
      </c>
      <c r="K356" s="9">
        <f t="shared" si="115"/>
        <v>0</v>
      </c>
      <c r="L356" s="9" t="e">
        <f t="shared" si="107"/>
        <v>#DIV/0!</v>
      </c>
      <c r="M356" s="19">
        <f t="shared" si="103"/>
        <v>2.6557961506791057</v>
      </c>
      <c r="N356" s="19">
        <f t="shared" si="102"/>
        <v>68.603693683096097</v>
      </c>
      <c r="O356" s="19">
        <f t="shared" si="86"/>
        <v>28.740510166224787</v>
      </c>
      <c r="P356" s="9">
        <f t="shared" si="116"/>
        <v>5971256</v>
      </c>
      <c r="Q356" s="19">
        <f t="shared" si="88"/>
        <v>1008824644</v>
      </c>
      <c r="R356" s="19">
        <f t="shared" si="121"/>
        <v>95286</v>
      </c>
      <c r="S356" s="19">
        <f t="shared" ref="S356" si="125">C356*F356</f>
        <v>6670020</v>
      </c>
      <c r="T356" s="9">
        <f t="shared" si="117"/>
        <v>19</v>
      </c>
      <c r="U356" s="9">
        <f t="shared" si="118"/>
        <v>603478</v>
      </c>
      <c r="V356" s="9">
        <f t="shared" si="112"/>
        <v>44109081</v>
      </c>
      <c r="W356" s="9">
        <f t="shared" si="113"/>
        <v>1945611026664561</v>
      </c>
      <c r="X356" s="9">
        <f t="shared" si="110"/>
        <v>294208452451620</v>
      </c>
      <c r="Y356" s="9">
        <f t="shared" si="111"/>
        <v>1.9627803513373502E+24</v>
      </c>
    </row>
    <row r="375" spans="5:5">
      <c r="E375" s="2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Comments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kechida</dc:creator>
  <cp:lastModifiedBy>kichidas</cp:lastModifiedBy>
  <dcterms:created xsi:type="dcterms:W3CDTF">2020-11-18T03:50:10Z</dcterms:created>
  <dcterms:modified xsi:type="dcterms:W3CDTF">2022-06-22T10:42:42Z</dcterms:modified>
</cp:coreProperties>
</file>