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ableux exels pour covid\"/>
    </mc:Choice>
  </mc:AlternateContent>
  <bookViews>
    <workbookView xWindow="-120" yWindow="-120" windowWidth="20730" windowHeight="11160" activeTab="1"/>
  </bookViews>
  <sheets>
    <sheet name="data covid-19 with vaccination" sheetId="6" r:id="rId1"/>
    <sheet name="comments" sheetId="7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32" i="6" l="1"/>
  <c r="AL113" i="6" l="1"/>
  <c r="AL114" i="6"/>
  <c r="AL115" i="6"/>
  <c r="AL116" i="6"/>
  <c r="AL117" i="6"/>
  <c r="AL118" i="6"/>
  <c r="AL119" i="6"/>
  <c r="AL120" i="6"/>
  <c r="AL121" i="6"/>
  <c r="AL122" i="6"/>
  <c r="AL123" i="6"/>
  <c r="AL124" i="6"/>
  <c r="AL125" i="6"/>
  <c r="AL126" i="6"/>
  <c r="AL127" i="6"/>
  <c r="AL128" i="6"/>
  <c r="AL129" i="6"/>
  <c r="AL130" i="6"/>
  <c r="AL131" i="6"/>
  <c r="AL132" i="6"/>
  <c r="AL133" i="6"/>
  <c r="AL134" i="6"/>
  <c r="AL135" i="6"/>
  <c r="AL136" i="6"/>
  <c r="AL137" i="6"/>
  <c r="AL138" i="6"/>
  <c r="AL139" i="6"/>
  <c r="AL140" i="6"/>
  <c r="AL141" i="6"/>
  <c r="AL142" i="6"/>
  <c r="AL143" i="6"/>
  <c r="AL144" i="6"/>
  <c r="AL145" i="6"/>
  <c r="AL146" i="6"/>
  <c r="AL147" i="6"/>
  <c r="AL148" i="6"/>
  <c r="AL149" i="6"/>
  <c r="AL150" i="6"/>
  <c r="AL151" i="6"/>
  <c r="AL152" i="6"/>
  <c r="AL153" i="6"/>
  <c r="AL154" i="6"/>
  <c r="AL155" i="6"/>
  <c r="AL156" i="6"/>
  <c r="AL157" i="6"/>
  <c r="AL158" i="6"/>
  <c r="AL159" i="6"/>
  <c r="AL160" i="6"/>
  <c r="AL161" i="6"/>
  <c r="AL162" i="6"/>
  <c r="AL163" i="6"/>
  <c r="AL164" i="6"/>
  <c r="AL165" i="6"/>
  <c r="AL166" i="6"/>
  <c r="AL167" i="6"/>
  <c r="AL168" i="6"/>
  <c r="AL169" i="6"/>
  <c r="AL170" i="6"/>
  <c r="AL171" i="6"/>
  <c r="AL172" i="6"/>
  <c r="AL173" i="6"/>
  <c r="AL174" i="6"/>
  <c r="AL175" i="6"/>
  <c r="AL176" i="6"/>
  <c r="AL177" i="6"/>
  <c r="AL178" i="6"/>
  <c r="AL179" i="6"/>
  <c r="AL180" i="6"/>
  <c r="AL181" i="6"/>
  <c r="AL182" i="6"/>
  <c r="AL183" i="6"/>
  <c r="AL184" i="6"/>
  <c r="AL185" i="6"/>
  <c r="AL186" i="6"/>
  <c r="AL187" i="6"/>
  <c r="AL188" i="6"/>
  <c r="AL189" i="6"/>
  <c r="AL190" i="6"/>
  <c r="AL191" i="6"/>
  <c r="AL192" i="6"/>
  <c r="AL193" i="6"/>
  <c r="AL194" i="6"/>
  <c r="AL195" i="6"/>
  <c r="AL196" i="6"/>
  <c r="AL197" i="6"/>
  <c r="AL198" i="6"/>
  <c r="AL199" i="6"/>
  <c r="AL200" i="6"/>
  <c r="AL201" i="6"/>
  <c r="AL202" i="6"/>
  <c r="AL203" i="6"/>
  <c r="AL204" i="6"/>
  <c r="AL205" i="6"/>
  <c r="AL206" i="6"/>
  <c r="AL207" i="6"/>
  <c r="AL208" i="6"/>
  <c r="AL209" i="6"/>
  <c r="AL210" i="6"/>
  <c r="AL211" i="6"/>
  <c r="AL212" i="6"/>
  <c r="AL213" i="6"/>
  <c r="AL214" i="6"/>
  <c r="AL215" i="6"/>
  <c r="AL216" i="6"/>
  <c r="AL217" i="6"/>
  <c r="AL218" i="6"/>
  <c r="AL219" i="6"/>
  <c r="AL220" i="6"/>
  <c r="AL221" i="6"/>
  <c r="AL222" i="6"/>
  <c r="AL223" i="6"/>
  <c r="AL224" i="6"/>
  <c r="AL225" i="6"/>
  <c r="AL226" i="6"/>
  <c r="AL227" i="6"/>
  <c r="AL228" i="6"/>
  <c r="AL229" i="6"/>
  <c r="AL230" i="6"/>
  <c r="AL231" i="6"/>
  <c r="AL232" i="6"/>
  <c r="AL233" i="6"/>
  <c r="AL234" i="6"/>
  <c r="AL235" i="6"/>
  <c r="AL236" i="6"/>
  <c r="AL237" i="6"/>
  <c r="AL238" i="6"/>
  <c r="AL239" i="6"/>
  <c r="AL240" i="6"/>
  <c r="AL241" i="6"/>
  <c r="AL242" i="6"/>
  <c r="AL243" i="6"/>
  <c r="AL244" i="6"/>
  <c r="AL245" i="6"/>
  <c r="AL246" i="6"/>
  <c r="AL247" i="6"/>
  <c r="AL248" i="6"/>
  <c r="AL249" i="6"/>
  <c r="AL250" i="6"/>
  <c r="AL251" i="6"/>
  <c r="AL252" i="6"/>
  <c r="AL253" i="6"/>
  <c r="AL254" i="6"/>
  <c r="AL255" i="6"/>
  <c r="AL256" i="6"/>
  <c r="AL257" i="6"/>
  <c r="AL258" i="6"/>
  <c r="AL259" i="6"/>
  <c r="AL260" i="6"/>
  <c r="AL261" i="6"/>
  <c r="AL262" i="6"/>
  <c r="AL263" i="6"/>
  <c r="AL264" i="6"/>
  <c r="AL265" i="6"/>
  <c r="AL266" i="6"/>
  <c r="AL267" i="6"/>
  <c r="AL268" i="6"/>
  <c r="AL269" i="6"/>
  <c r="AL270" i="6"/>
  <c r="AL271" i="6"/>
  <c r="AL272" i="6"/>
  <c r="AL273" i="6"/>
  <c r="AL274" i="6"/>
  <c r="AL275" i="6"/>
  <c r="AL276" i="6"/>
  <c r="AL277" i="6"/>
  <c r="AL278" i="6"/>
  <c r="AL279" i="6"/>
  <c r="AL280" i="6"/>
  <c r="AL281" i="6"/>
  <c r="AL282" i="6"/>
  <c r="AL283" i="6"/>
  <c r="AL284" i="6"/>
  <c r="AL285" i="6"/>
  <c r="AL286" i="6"/>
  <c r="AL287" i="6"/>
  <c r="AL288" i="6"/>
  <c r="AL289" i="6"/>
  <c r="AL290" i="6"/>
  <c r="AL291" i="6"/>
  <c r="AL292" i="6"/>
  <c r="AL293" i="6"/>
  <c r="AL294" i="6"/>
  <c r="AL295" i="6"/>
  <c r="AL296" i="6"/>
  <c r="AL297" i="6"/>
  <c r="AL298" i="6"/>
  <c r="AL299" i="6"/>
  <c r="AL300" i="6"/>
  <c r="AL301" i="6"/>
  <c r="AL302" i="6"/>
  <c r="AL303" i="6"/>
  <c r="AL304" i="6"/>
  <c r="AL305" i="6"/>
  <c r="AL306" i="6"/>
  <c r="AL307" i="6"/>
  <c r="AL308" i="6"/>
  <c r="AL309" i="6"/>
  <c r="AL310" i="6"/>
  <c r="AL311" i="6"/>
  <c r="AL312" i="6"/>
  <c r="AL313" i="6"/>
  <c r="AL314" i="6"/>
  <c r="AL315" i="6"/>
  <c r="AL316" i="6"/>
  <c r="AL317" i="6"/>
  <c r="AL318" i="6"/>
  <c r="AL319" i="6"/>
  <c r="AL320" i="6"/>
  <c r="AL321" i="6"/>
  <c r="AL322" i="6"/>
  <c r="AL323" i="6"/>
  <c r="AL324" i="6"/>
  <c r="AL325" i="6"/>
  <c r="AL326" i="6"/>
  <c r="AL327" i="6"/>
  <c r="AL328" i="6"/>
  <c r="AL329" i="6"/>
  <c r="AL330" i="6"/>
  <c r="AL331" i="6"/>
  <c r="AL332" i="6"/>
  <c r="AL333" i="6"/>
  <c r="AL334" i="6"/>
  <c r="AL335" i="6"/>
  <c r="AL336" i="6"/>
  <c r="AL337" i="6"/>
  <c r="AL338" i="6"/>
  <c r="AL339" i="6"/>
  <c r="AL340" i="6"/>
  <c r="AL341" i="6"/>
  <c r="AL342" i="6"/>
  <c r="AL343" i="6"/>
  <c r="AL344" i="6"/>
  <c r="AL345" i="6"/>
  <c r="AL346" i="6"/>
  <c r="AL347" i="6"/>
  <c r="AL348" i="6"/>
  <c r="AL349" i="6"/>
  <c r="AL350" i="6"/>
  <c r="AL351" i="6"/>
  <c r="AL352" i="6"/>
  <c r="AL353" i="6"/>
  <c r="AL354" i="6"/>
  <c r="AL355" i="6"/>
  <c r="AL356" i="6"/>
  <c r="AL357" i="6"/>
  <c r="AL358" i="6"/>
  <c r="AL359" i="6"/>
  <c r="AL360" i="6"/>
  <c r="AL361" i="6"/>
  <c r="AL362" i="6"/>
  <c r="AL363" i="6"/>
  <c r="AL364" i="6"/>
  <c r="AL365" i="6"/>
  <c r="AL366" i="6"/>
  <c r="AL367" i="6"/>
  <c r="AL368" i="6"/>
  <c r="AL369" i="6"/>
  <c r="AL370" i="6"/>
  <c r="AL371" i="6"/>
  <c r="AL372" i="6"/>
  <c r="AL373" i="6"/>
  <c r="AL374" i="6"/>
  <c r="AL375" i="6"/>
  <c r="AL376" i="6"/>
  <c r="AL377" i="6"/>
  <c r="AL378" i="6"/>
  <c r="AL379" i="6"/>
  <c r="AL380" i="6"/>
  <c r="AL381" i="6"/>
  <c r="AL382" i="6"/>
  <c r="AL383" i="6"/>
  <c r="AL384" i="6"/>
  <c r="AL385" i="6"/>
  <c r="AL386" i="6"/>
  <c r="AL387" i="6"/>
  <c r="AL388" i="6"/>
  <c r="AL389" i="6"/>
  <c r="AL390" i="6"/>
  <c r="AL391" i="6"/>
  <c r="AL392" i="6"/>
  <c r="AL393" i="6"/>
  <c r="AL394" i="6"/>
  <c r="AL395" i="6"/>
  <c r="AL396" i="6"/>
  <c r="AL397" i="6"/>
  <c r="AL398" i="6"/>
  <c r="AL399" i="6"/>
  <c r="AL400" i="6"/>
  <c r="AL401" i="6"/>
  <c r="AL402" i="6"/>
  <c r="AL403" i="6"/>
  <c r="AL404" i="6"/>
  <c r="AL405" i="6"/>
  <c r="AL406" i="6"/>
  <c r="AL407" i="6"/>
  <c r="AL408" i="6"/>
  <c r="AL409" i="6"/>
  <c r="AL410" i="6"/>
  <c r="AL411" i="6"/>
  <c r="AL412" i="6"/>
  <c r="AL413" i="6"/>
  <c r="AL414" i="6"/>
  <c r="AL415" i="6"/>
  <c r="AL416" i="6"/>
  <c r="AL417" i="6"/>
  <c r="AL418" i="6"/>
  <c r="AL419" i="6"/>
  <c r="AL420" i="6"/>
  <c r="AL421" i="6"/>
  <c r="AL422" i="6"/>
  <c r="AL423" i="6"/>
  <c r="AL424" i="6"/>
  <c r="AL425" i="6"/>
  <c r="AL426" i="6"/>
  <c r="AL427" i="6"/>
  <c r="AL428" i="6"/>
  <c r="AL429" i="6"/>
  <c r="AL430" i="6"/>
  <c r="AL431" i="6"/>
  <c r="AL432" i="6"/>
  <c r="AL433" i="6"/>
  <c r="AL434" i="6"/>
  <c r="AL435" i="6"/>
  <c r="AL436" i="6"/>
  <c r="AL437" i="6"/>
  <c r="AL438" i="6"/>
  <c r="AL439" i="6"/>
  <c r="AL440" i="6"/>
  <c r="AL441" i="6"/>
  <c r="AL442" i="6"/>
  <c r="AL443" i="6"/>
  <c r="AL444" i="6"/>
  <c r="AL445" i="6"/>
  <c r="AL446" i="6"/>
  <c r="AL447" i="6"/>
  <c r="AL448" i="6"/>
  <c r="AL449" i="6"/>
  <c r="AL450" i="6"/>
  <c r="AL451" i="6"/>
  <c r="AL452" i="6"/>
  <c r="AL453" i="6"/>
  <c r="AL454" i="6"/>
  <c r="AL455" i="6"/>
  <c r="AL456" i="6"/>
  <c r="AL457" i="6"/>
  <c r="AL458" i="6"/>
  <c r="AL459" i="6"/>
  <c r="AL460" i="6"/>
  <c r="AL461" i="6"/>
  <c r="AL462" i="6"/>
  <c r="AL463" i="6"/>
  <c r="AL464" i="6"/>
  <c r="AL465" i="6"/>
  <c r="AL466" i="6"/>
  <c r="AL467" i="6"/>
  <c r="AL468" i="6"/>
  <c r="AL469" i="6"/>
  <c r="AL470" i="6"/>
  <c r="AL471" i="6"/>
  <c r="AL472" i="6"/>
  <c r="AL473" i="6"/>
  <c r="AL474" i="6"/>
  <c r="AL475" i="6"/>
  <c r="AL476" i="6"/>
  <c r="AL477" i="6"/>
  <c r="AL478" i="6"/>
  <c r="AL479" i="6"/>
  <c r="AL480" i="6"/>
  <c r="AL481" i="6"/>
  <c r="AL482" i="6"/>
  <c r="AL483" i="6"/>
  <c r="AL484" i="6"/>
  <c r="AL485" i="6"/>
  <c r="AL486" i="6"/>
  <c r="AL487" i="6"/>
  <c r="AL488" i="6"/>
  <c r="AL489" i="6"/>
  <c r="AL490" i="6"/>
  <c r="AL491" i="6"/>
  <c r="AL492" i="6"/>
  <c r="AL493" i="6"/>
  <c r="AL494" i="6"/>
  <c r="AL495" i="6"/>
  <c r="AL496" i="6"/>
  <c r="AL497" i="6"/>
  <c r="AL498" i="6"/>
  <c r="AL499" i="6"/>
  <c r="AL500" i="6"/>
  <c r="AL501" i="6"/>
  <c r="AL502" i="6"/>
  <c r="AL503" i="6"/>
  <c r="AL504" i="6"/>
  <c r="AL505" i="6"/>
  <c r="AL506" i="6"/>
  <c r="AL507" i="6"/>
  <c r="AL508" i="6"/>
  <c r="AL509" i="6"/>
  <c r="AL510" i="6"/>
  <c r="AL511" i="6"/>
  <c r="AL512" i="6"/>
  <c r="AL513" i="6"/>
  <c r="AL514" i="6"/>
  <c r="AL515" i="6"/>
  <c r="AL516" i="6"/>
  <c r="AL517" i="6"/>
  <c r="AL518" i="6"/>
  <c r="AL519" i="6"/>
  <c r="AL520" i="6"/>
  <c r="AL521" i="6"/>
  <c r="AL522" i="6"/>
  <c r="AL523" i="6"/>
  <c r="AL524" i="6"/>
  <c r="AL525" i="6"/>
  <c r="AL526" i="6"/>
  <c r="AL527" i="6"/>
  <c r="AL528" i="6"/>
  <c r="AL529" i="6"/>
  <c r="AL530" i="6"/>
  <c r="AL531" i="6"/>
  <c r="AL532" i="6"/>
  <c r="AL533" i="6"/>
  <c r="AL534" i="6"/>
  <c r="AL535" i="6"/>
  <c r="AL536" i="6"/>
  <c r="AL537" i="6"/>
  <c r="AL538" i="6"/>
  <c r="AL539" i="6"/>
  <c r="AL540" i="6"/>
  <c r="AL541" i="6"/>
  <c r="AL542" i="6"/>
  <c r="AL543" i="6"/>
  <c r="AL544" i="6"/>
  <c r="AL545" i="6"/>
  <c r="AL546" i="6"/>
  <c r="AL547" i="6"/>
  <c r="AL548" i="6"/>
  <c r="AL549" i="6"/>
  <c r="AL550" i="6"/>
  <c r="AL551" i="6"/>
  <c r="AL552" i="6"/>
  <c r="AL553" i="6"/>
  <c r="AL554" i="6"/>
  <c r="AL555" i="6"/>
  <c r="AL556" i="6"/>
  <c r="AL557" i="6"/>
  <c r="AL558" i="6"/>
  <c r="AL559" i="6"/>
  <c r="AL560" i="6"/>
  <c r="AL561" i="6"/>
  <c r="AL562" i="6"/>
  <c r="AL563" i="6"/>
  <c r="AL564" i="6"/>
  <c r="AL565" i="6"/>
  <c r="AL566" i="6"/>
  <c r="AL567" i="6"/>
  <c r="AL568" i="6"/>
  <c r="AL569" i="6"/>
  <c r="AL570" i="6"/>
  <c r="AL571" i="6"/>
  <c r="AL572" i="6"/>
  <c r="AL573" i="6"/>
  <c r="AL574" i="6"/>
  <c r="AL575" i="6"/>
  <c r="AL576" i="6"/>
  <c r="AL577" i="6"/>
  <c r="AL578" i="6"/>
  <c r="AL579" i="6"/>
  <c r="AL580" i="6"/>
  <c r="AL581" i="6"/>
  <c r="AL582" i="6"/>
  <c r="AL583" i="6"/>
  <c r="AL584" i="6"/>
  <c r="AL585" i="6"/>
  <c r="AL586" i="6"/>
  <c r="AL587" i="6"/>
  <c r="AL588" i="6"/>
  <c r="AL589" i="6"/>
  <c r="AL590" i="6"/>
  <c r="AL591" i="6"/>
  <c r="AL592" i="6"/>
  <c r="AL593" i="6"/>
  <c r="AL594" i="6"/>
  <c r="AL595" i="6"/>
  <c r="AL596" i="6"/>
  <c r="AL597" i="6"/>
  <c r="AL598" i="6"/>
  <c r="AL599" i="6"/>
  <c r="AL600" i="6"/>
  <c r="AL601" i="6"/>
  <c r="AL602" i="6"/>
  <c r="AL603" i="6"/>
  <c r="AL604" i="6"/>
  <c r="AL605" i="6"/>
  <c r="AL606" i="6"/>
  <c r="AL607" i="6"/>
  <c r="AL608" i="6"/>
  <c r="AL609" i="6"/>
  <c r="AL610" i="6"/>
  <c r="AL611" i="6"/>
  <c r="AL612" i="6"/>
  <c r="AL613" i="6"/>
  <c r="AL5" i="6"/>
  <c r="AL6" i="6"/>
  <c r="AL7" i="6"/>
  <c r="AL8" i="6"/>
  <c r="AL9" i="6"/>
  <c r="AL10" i="6"/>
  <c r="AL11" i="6"/>
  <c r="AL12" i="6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26" i="6"/>
  <c r="AL27" i="6"/>
  <c r="AL28" i="6"/>
  <c r="AL29" i="6"/>
  <c r="AL30" i="6"/>
  <c r="AL31" i="6"/>
  <c r="AL32" i="6"/>
  <c r="AL33" i="6"/>
  <c r="AL34" i="6"/>
  <c r="AL35" i="6"/>
  <c r="AL36" i="6"/>
  <c r="AL37" i="6"/>
  <c r="AL38" i="6"/>
  <c r="AL39" i="6"/>
  <c r="AL40" i="6"/>
  <c r="AL41" i="6"/>
  <c r="AL42" i="6"/>
  <c r="AL43" i="6"/>
  <c r="AL44" i="6"/>
  <c r="AL4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L63" i="6"/>
  <c r="AL64" i="6"/>
  <c r="AL65" i="6"/>
  <c r="AL66" i="6"/>
  <c r="AL67" i="6"/>
  <c r="AL68" i="6"/>
  <c r="AL69" i="6"/>
  <c r="AL70" i="6"/>
  <c r="AL71" i="6"/>
  <c r="AL72" i="6"/>
  <c r="AL73" i="6"/>
  <c r="AL74" i="6"/>
  <c r="AL75" i="6"/>
  <c r="AL76" i="6"/>
  <c r="AL77" i="6"/>
  <c r="AL78" i="6"/>
  <c r="AL79" i="6"/>
  <c r="AL80" i="6"/>
  <c r="AL81" i="6"/>
  <c r="AL82" i="6"/>
  <c r="AL83" i="6"/>
  <c r="AL84" i="6"/>
  <c r="AL85" i="6"/>
  <c r="AL86" i="6"/>
  <c r="AL87" i="6"/>
  <c r="AL88" i="6"/>
  <c r="AL89" i="6"/>
  <c r="AL90" i="6"/>
  <c r="AL91" i="6"/>
  <c r="AL92" i="6"/>
  <c r="AL93" i="6"/>
  <c r="AL94" i="6"/>
  <c r="AL95" i="6"/>
  <c r="AL96" i="6"/>
  <c r="AL97" i="6"/>
  <c r="AL98" i="6"/>
  <c r="AL99" i="6"/>
  <c r="AL100" i="6"/>
  <c r="AL101" i="6"/>
  <c r="AL102" i="6"/>
  <c r="AL103" i="6"/>
  <c r="AL104" i="6"/>
  <c r="AL105" i="6"/>
  <c r="AL106" i="6"/>
  <c r="AL107" i="6"/>
  <c r="AL108" i="6"/>
  <c r="AL109" i="6"/>
  <c r="AL110" i="6"/>
  <c r="AL111" i="6"/>
  <c r="AL112" i="6"/>
  <c r="AL3" i="6"/>
  <c r="AL4" i="6"/>
  <c r="AL2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15" i="6"/>
  <c r="AK116" i="6"/>
  <c r="AK117" i="6"/>
  <c r="AK118" i="6"/>
  <c r="AK119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K132" i="6"/>
  <c r="AK133" i="6"/>
  <c r="AK134" i="6"/>
  <c r="AK135" i="6"/>
  <c r="AK136" i="6"/>
  <c r="AK137" i="6"/>
  <c r="AK138" i="6"/>
  <c r="AK139" i="6"/>
  <c r="AK140" i="6"/>
  <c r="AK141" i="6"/>
  <c r="AK142" i="6"/>
  <c r="AK143" i="6"/>
  <c r="AK144" i="6"/>
  <c r="AK145" i="6"/>
  <c r="AK146" i="6"/>
  <c r="AK147" i="6"/>
  <c r="AK148" i="6"/>
  <c r="AK149" i="6"/>
  <c r="AK150" i="6"/>
  <c r="AK151" i="6"/>
  <c r="AK152" i="6"/>
  <c r="AK153" i="6"/>
  <c r="AK154" i="6"/>
  <c r="AK155" i="6"/>
  <c r="AK156" i="6"/>
  <c r="AK157" i="6"/>
  <c r="AK158" i="6"/>
  <c r="AK159" i="6"/>
  <c r="AK160" i="6"/>
  <c r="AK161" i="6"/>
  <c r="AK162" i="6"/>
  <c r="AK163" i="6"/>
  <c r="AK164" i="6"/>
  <c r="AK165" i="6"/>
  <c r="AK166" i="6"/>
  <c r="AK167" i="6"/>
  <c r="AK168" i="6"/>
  <c r="AK169" i="6"/>
  <c r="AK170" i="6"/>
  <c r="AK171" i="6"/>
  <c r="AK172" i="6"/>
  <c r="AK173" i="6"/>
  <c r="AK174" i="6"/>
  <c r="AK175" i="6"/>
  <c r="AK176" i="6"/>
  <c r="AK177" i="6"/>
  <c r="AK178" i="6"/>
  <c r="AK179" i="6"/>
  <c r="AK180" i="6"/>
  <c r="AK181" i="6"/>
  <c r="AK182" i="6"/>
  <c r="AK183" i="6"/>
  <c r="AK184" i="6"/>
  <c r="AK185" i="6"/>
  <c r="AK186" i="6"/>
  <c r="AK187" i="6"/>
  <c r="AK188" i="6"/>
  <c r="AK189" i="6"/>
  <c r="AK190" i="6"/>
  <c r="AK191" i="6"/>
  <c r="AK192" i="6"/>
  <c r="AK193" i="6"/>
  <c r="AK194" i="6"/>
  <c r="AK195" i="6"/>
  <c r="AK196" i="6"/>
  <c r="AK197" i="6"/>
  <c r="AK198" i="6"/>
  <c r="AK199" i="6"/>
  <c r="AK200" i="6"/>
  <c r="AK201" i="6"/>
  <c r="AK202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5" i="6"/>
  <c r="AK236" i="6"/>
  <c r="AK237" i="6"/>
  <c r="AK238" i="6"/>
  <c r="AK239" i="6"/>
  <c r="AK240" i="6"/>
  <c r="AK241" i="6"/>
  <c r="AK242" i="6"/>
  <c r="AK243" i="6"/>
  <c r="AK244" i="6"/>
  <c r="AK245" i="6"/>
  <c r="AK246" i="6"/>
  <c r="AK247" i="6"/>
  <c r="AK248" i="6"/>
  <c r="AK249" i="6"/>
  <c r="AK250" i="6"/>
  <c r="AK251" i="6"/>
  <c r="AK252" i="6"/>
  <c r="AK253" i="6"/>
  <c r="AK254" i="6"/>
  <c r="AK255" i="6"/>
  <c r="AK256" i="6"/>
  <c r="AK257" i="6"/>
  <c r="AK258" i="6"/>
  <c r="AK259" i="6"/>
  <c r="AK260" i="6"/>
  <c r="AK261" i="6"/>
  <c r="AK262" i="6"/>
  <c r="AK263" i="6"/>
  <c r="AK264" i="6"/>
  <c r="AK265" i="6"/>
  <c r="AK266" i="6"/>
  <c r="AK267" i="6"/>
  <c r="AK268" i="6"/>
  <c r="AK269" i="6"/>
  <c r="AK270" i="6"/>
  <c r="AK271" i="6"/>
  <c r="AK272" i="6"/>
  <c r="AK273" i="6"/>
  <c r="AK274" i="6"/>
  <c r="AK275" i="6"/>
  <c r="AK276" i="6"/>
  <c r="AK277" i="6"/>
  <c r="AK278" i="6"/>
  <c r="AK279" i="6"/>
  <c r="AK280" i="6"/>
  <c r="AK281" i="6"/>
  <c r="AK282" i="6"/>
  <c r="AK283" i="6"/>
  <c r="AK284" i="6"/>
  <c r="AK285" i="6"/>
  <c r="AK286" i="6"/>
  <c r="AK287" i="6"/>
  <c r="AK288" i="6"/>
  <c r="AK289" i="6"/>
  <c r="AK290" i="6"/>
  <c r="AK291" i="6"/>
  <c r="AK292" i="6"/>
  <c r="AK293" i="6"/>
  <c r="AK294" i="6"/>
  <c r="AK295" i="6"/>
  <c r="AK296" i="6"/>
  <c r="AK297" i="6"/>
  <c r="AK298" i="6"/>
  <c r="AK299" i="6"/>
  <c r="AK300" i="6"/>
  <c r="AK301" i="6"/>
  <c r="AK302" i="6"/>
  <c r="AK303" i="6"/>
  <c r="AK304" i="6"/>
  <c r="AK305" i="6"/>
  <c r="AK306" i="6"/>
  <c r="AK307" i="6"/>
  <c r="AK308" i="6"/>
  <c r="AK309" i="6"/>
  <c r="AK310" i="6"/>
  <c r="AK311" i="6"/>
  <c r="AK312" i="6"/>
  <c r="AK313" i="6"/>
  <c r="AK314" i="6"/>
  <c r="AK315" i="6"/>
  <c r="AK316" i="6"/>
  <c r="AK317" i="6"/>
  <c r="AK318" i="6"/>
  <c r="AK319" i="6"/>
  <c r="AK320" i="6"/>
  <c r="AK321" i="6"/>
  <c r="AK322" i="6"/>
  <c r="AK323" i="6"/>
  <c r="AK324" i="6"/>
  <c r="AK325" i="6"/>
  <c r="AK326" i="6"/>
  <c r="AK327" i="6"/>
  <c r="AK328" i="6"/>
  <c r="AK329" i="6"/>
  <c r="AK330" i="6"/>
  <c r="AK331" i="6"/>
  <c r="AK332" i="6"/>
  <c r="AK333" i="6"/>
  <c r="AK334" i="6"/>
  <c r="AK335" i="6"/>
  <c r="AK336" i="6"/>
  <c r="AK337" i="6"/>
  <c r="AK338" i="6"/>
  <c r="AK339" i="6"/>
  <c r="AK340" i="6"/>
  <c r="AK341" i="6"/>
  <c r="AK342" i="6"/>
  <c r="AK343" i="6"/>
  <c r="AK344" i="6"/>
  <c r="AK345" i="6"/>
  <c r="AK346" i="6"/>
  <c r="AK347" i="6"/>
  <c r="AK348" i="6"/>
  <c r="AK349" i="6"/>
  <c r="AK350" i="6"/>
  <c r="AK351" i="6"/>
  <c r="AK352" i="6"/>
  <c r="AK353" i="6"/>
  <c r="AK354" i="6"/>
  <c r="AK355" i="6"/>
  <c r="AK356" i="6"/>
  <c r="AK357" i="6"/>
  <c r="AK358" i="6"/>
  <c r="AK359" i="6"/>
  <c r="AK360" i="6"/>
  <c r="AK361" i="6"/>
  <c r="AK362" i="6"/>
  <c r="AK363" i="6"/>
  <c r="AK364" i="6"/>
  <c r="AK365" i="6"/>
  <c r="AK366" i="6"/>
  <c r="AK367" i="6"/>
  <c r="AK368" i="6"/>
  <c r="AK369" i="6"/>
  <c r="AK370" i="6"/>
  <c r="AK371" i="6"/>
  <c r="AK372" i="6"/>
  <c r="AK373" i="6"/>
  <c r="AK374" i="6"/>
  <c r="AK375" i="6"/>
  <c r="AK376" i="6"/>
  <c r="AK377" i="6"/>
  <c r="AK378" i="6"/>
  <c r="AK379" i="6"/>
  <c r="AK380" i="6"/>
  <c r="AK381" i="6"/>
  <c r="AK382" i="6"/>
  <c r="AK383" i="6"/>
  <c r="AK384" i="6"/>
  <c r="AK385" i="6"/>
  <c r="AK386" i="6"/>
  <c r="AK387" i="6"/>
  <c r="AK388" i="6"/>
  <c r="AK389" i="6"/>
  <c r="AK390" i="6"/>
  <c r="AK391" i="6"/>
  <c r="AK392" i="6"/>
  <c r="AK393" i="6"/>
  <c r="AK394" i="6"/>
  <c r="AK395" i="6"/>
  <c r="AK396" i="6"/>
  <c r="AK397" i="6"/>
  <c r="AK398" i="6"/>
  <c r="AK399" i="6"/>
  <c r="AK400" i="6"/>
  <c r="AK401" i="6"/>
  <c r="AK402" i="6"/>
  <c r="AK403" i="6"/>
  <c r="AK404" i="6"/>
  <c r="AK405" i="6"/>
  <c r="AK406" i="6"/>
  <c r="AK407" i="6"/>
  <c r="AK408" i="6"/>
  <c r="AK409" i="6"/>
  <c r="AK410" i="6"/>
  <c r="AK411" i="6"/>
  <c r="AK412" i="6"/>
  <c r="AK413" i="6"/>
  <c r="AK414" i="6"/>
  <c r="AK415" i="6"/>
  <c r="AK416" i="6"/>
  <c r="AK417" i="6"/>
  <c r="AK418" i="6"/>
  <c r="AK419" i="6"/>
  <c r="AK420" i="6"/>
  <c r="AK421" i="6"/>
  <c r="AK422" i="6"/>
  <c r="AK423" i="6"/>
  <c r="AK424" i="6"/>
  <c r="AK425" i="6"/>
  <c r="AK426" i="6"/>
  <c r="AK427" i="6"/>
  <c r="AK428" i="6"/>
  <c r="AK429" i="6"/>
  <c r="AK430" i="6"/>
  <c r="AK431" i="6"/>
  <c r="AK432" i="6"/>
  <c r="AK433" i="6"/>
  <c r="AK434" i="6"/>
  <c r="AK435" i="6"/>
  <c r="AK436" i="6"/>
  <c r="AK437" i="6"/>
  <c r="AK438" i="6"/>
  <c r="AK439" i="6"/>
  <c r="AK440" i="6"/>
  <c r="AK441" i="6"/>
  <c r="AK442" i="6"/>
  <c r="AK443" i="6"/>
  <c r="AK444" i="6"/>
  <c r="AK445" i="6"/>
  <c r="AK446" i="6"/>
  <c r="AK447" i="6"/>
  <c r="AK448" i="6"/>
  <c r="AK449" i="6"/>
  <c r="AK450" i="6"/>
  <c r="AK451" i="6"/>
  <c r="AK452" i="6"/>
  <c r="AK453" i="6"/>
  <c r="AK454" i="6"/>
  <c r="AK455" i="6"/>
  <c r="AK456" i="6"/>
  <c r="AK457" i="6"/>
  <c r="AK458" i="6"/>
  <c r="AK459" i="6"/>
  <c r="AK460" i="6"/>
  <c r="AK461" i="6"/>
  <c r="AK462" i="6"/>
  <c r="AK463" i="6"/>
  <c r="AK464" i="6"/>
  <c r="AK465" i="6"/>
  <c r="AK466" i="6"/>
  <c r="AK467" i="6"/>
  <c r="AK468" i="6"/>
  <c r="AK469" i="6"/>
  <c r="AK470" i="6"/>
  <c r="AK471" i="6"/>
  <c r="AK472" i="6"/>
  <c r="AK473" i="6"/>
  <c r="AK474" i="6"/>
  <c r="AK475" i="6"/>
  <c r="AK476" i="6"/>
  <c r="AK477" i="6"/>
  <c r="AK478" i="6"/>
  <c r="AK479" i="6"/>
  <c r="AK480" i="6"/>
  <c r="AK481" i="6"/>
  <c r="AK482" i="6"/>
  <c r="AK483" i="6"/>
  <c r="AK484" i="6"/>
  <c r="AK485" i="6"/>
  <c r="AK486" i="6"/>
  <c r="AK487" i="6"/>
  <c r="AK488" i="6"/>
  <c r="AK489" i="6"/>
  <c r="AK490" i="6"/>
  <c r="AK491" i="6"/>
  <c r="AK492" i="6"/>
  <c r="AK493" i="6"/>
  <c r="AK494" i="6"/>
  <c r="AK495" i="6"/>
  <c r="AK496" i="6"/>
  <c r="AK497" i="6"/>
  <c r="AK498" i="6"/>
  <c r="AK499" i="6"/>
  <c r="AK500" i="6"/>
  <c r="AK501" i="6"/>
  <c r="AK502" i="6"/>
  <c r="AK503" i="6"/>
  <c r="AK504" i="6"/>
  <c r="AK505" i="6"/>
  <c r="AK506" i="6"/>
  <c r="AK507" i="6"/>
  <c r="AK508" i="6"/>
  <c r="AK509" i="6"/>
  <c r="AK510" i="6"/>
  <c r="AK511" i="6"/>
  <c r="AK512" i="6"/>
  <c r="AK513" i="6"/>
  <c r="AK514" i="6"/>
  <c r="AK515" i="6"/>
  <c r="AK516" i="6"/>
  <c r="AK517" i="6"/>
  <c r="AK518" i="6"/>
  <c r="AK519" i="6"/>
  <c r="AK520" i="6"/>
  <c r="AK521" i="6"/>
  <c r="AK522" i="6"/>
  <c r="AK523" i="6"/>
  <c r="AK524" i="6"/>
  <c r="AK525" i="6"/>
  <c r="AK526" i="6"/>
  <c r="AK527" i="6"/>
  <c r="AK528" i="6"/>
  <c r="AK529" i="6"/>
  <c r="AK530" i="6"/>
  <c r="AK531" i="6"/>
  <c r="AK532" i="6"/>
  <c r="AK533" i="6"/>
  <c r="AK534" i="6"/>
  <c r="AK535" i="6"/>
  <c r="AK536" i="6"/>
  <c r="AK537" i="6"/>
  <c r="AK538" i="6"/>
  <c r="AK539" i="6"/>
  <c r="AK540" i="6"/>
  <c r="AK541" i="6"/>
  <c r="AK542" i="6"/>
  <c r="AK543" i="6"/>
  <c r="AK544" i="6"/>
  <c r="AK545" i="6"/>
  <c r="AK546" i="6"/>
  <c r="AK547" i="6"/>
  <c r="AK548" i="6"/>
  <c r="AK549" i="6"/>
  <c r="AK550" i="6"/>
  <c r="AK551" i="6"/>
  <c r="AK552" i="6"/>
  <c r="AK553" i="6"/>
  <c r="AK554" i="6"/>
  <c r="AK555" i="6"/>
  <c r="AK556" i="6"/>
  <c r="AK557" i="6"/>
  <c r="AK558" i="6"/>
  <c r="AK559" i="6"/>
  <c r="AK560" i="6"/>
  <c r="AK561" i="6"/>
  <c r="AK562" i="6"/>
  <c r="AK563" i="6"/>
  <c r="AK564" i="6"/>
  <c r="AK565" i="6"/>
  <c r="AK566" i="6"/>
  <c r="AK567" i="6"/>
  <c r="AK568" i="6"/>
  <c r="AK569" i="6"/>
  <c r="AK570" i="6"/>
  <c r="AK571" i="6"/>
  <c r="AK572" i="6"/>
  <c r="AK573" i="6"/>
  <c r="AK574" i="6"/>
  <c r="AK575" i="6"/>
  <c r="AK576" i="6"/>
  <c r="AK577" i="6"/>
  <c r="AK578" i="6"/>
  <c r="AK579" i="6"/>
  <c r="AK580" i="6"/>
  <c r="AK581" i="6"/>
  <c r="AK582" i="6"/>
  <c r="AK583" i="6"/>
  <c r="AK584" i="6"/>
  <c r="AK585" i="6"/>
  <c r="AK586" i="6"/>
  <c r="AK587" i="6"/>
  <c r="AK588" i="6"/>
  <c r="AK589" i="6"/>
  <c r="AK590" i="6"/>
  <c r="AK591" i="6"/>
  <c r="AK592" i="6"/>
  <c r="AK593" i="6"/>
  <c r="AK594" i="6"/>
  <c r="AK595" i="6"/>
  <c r="AK596" i="6"/>
  <c r="AK597" i="6"/>
  <c r="AK598" i="6"/>
  <c r="AK599" i="6"/>
  <c r="AK600" i="6"/>
  <c r="AK601" i="6"/>
  <c r="AK602" i="6"/>
  <c r="AK603" i="6"/>
  <c r="AK604" i="6"/>
  <c r="AK605" i="6"/>
  <c r="AK606" i="6"/>
  <c r="AK607" i="6"/>
  <c r="AK608" i="6"/>
  <c r="AK609" i="6"/>
  <c r="AK610" i="6"/>
  <c r="AK611" i="6"/>
  <c r="AK612" i="6"/>
  <c r="AK613" i="6"/>
  <c r="AK4" i="6"/>
  <c r="AK5" i="6"/>
  <c r="AK6" i="6"/>
  <c r="AK3" i="6"/>
  <c r="AK2" i="6"/>
  <c r="AJ149" i="6"/>
  <c r="AJ150" i="6"/>
  <c r="AJ151" i="6"/>
  <c r="AJ152" i="6"/>
  <c r="AJ153" i="6"/>
  <c r="AJ154" i="6"/>
  <c r="AJ155" i="6"/>
  <c r="AJ156" i="6"/>
  <c r="AJ157" i="6"/>
  <c r="AJ158" i="6"/>
  <c r="AJ159" i="6"/>
  <c r="AJ160" i="6"/>
  <c r="AJ161" i="6"/>
  <c r="AJ162" i="6"/>
  <c r="AJ163" i="6"/>
  <c r="AJ164" i="6"/>
  <c r="AJ165" i="6"/>
  <c r="AJ166" i="6"/>
  <c r="AJ167" i="6"/>
  <c r="AJ168" i="6"/>
  <c r="AJ169" i="6"/>
  <c r="AJ170" i="6"/>
  <c r="AJ171" i="6"/>
  <c r="AJ172" i="6"/>
  <c r="AJ173" i="6"/>
  <c r="AJ174" i="6"/>
  <c r="AJ175" i="6"/>
  <c r="AJ176" i="6"/>
  <c r="AJ177" i="6"/>
  <c r="AJ178" i="6"/>
  <c r="AJ179" i="6"/>
  <c r="AJ180" i="6"/>
  <c r="AJ181" i="6"/>
  <c r="AJ182" i="6"/>
  <c r="AJ183" i="6"/>
  <c r="AJ184" i="6"/>
  <c r="AJ185" i="6"/>
  <c r="AJ186" i="6"/>
  <c r="AJ187" i="6"/>
  <c r="AJ188" i="6"/>
  <c r="AJ189" i="6"/>
  <c r="AJ190" i="6"/>
  <c r="AJ191" i="6"/>
  <c r="AJ192" i="6"/>
  <c r="AJ193" i="6"/>
  <c r="AJ194" i="6"/>
  <c r="AJ195" i="6"/>
  <c r="AJ196" i="6"/>
  <c r="AJ197" i="6"/>
  <c r="AJ198" i="6"/>
  <c r="AJ199" i="6"/>
  <c r="AJ200" i="6"/>
  <c r="AJ201" i="6"/>
  <c r="AJ202" i="6"/>
  <c r="AJ203" i="6"/>
  <c r="AJ204" i="6"/>
  <c r="AJ205" i="6"/>
  <c r="AJ206" i="6"/>
  <c r="AJ207" i="6"/>
  <c r="AJ208" i="6"/>
  <c r="AJ209" i="6"/>
  <c r="AJ210" i="6"/>
  <c r="AJ211" i="6"/>
  <c r="AJ212" i="6"/>
  <c r="AJ213" i="6"/>
  <c r="AJ214" i="6"/>
  <c r="AJ215" i="6"/>
  <c r="AJ216" i="6"/>
  <c r="AJ217" i="6"/>
  <c r="AJ218" i="6"/>
  <c r="AJ219" i="6"/>
  <c r="AJ220" i="6"/>
  <c r="AJ221" i="6"/>
  <c r="AJ222" i="6"/>
  <c r="AJ223" i="6"/>
  <c r="AJ224" i="6"/>
  <c r="AJ225" i="6"/>
  <c r="AJ226" i="6"/>
  <c r="AJ227" i="6"/>
  <c r="AJ228" i="6"/>
  <c r="AJ229" i="6"/>
  <c r="AJ230" i="6"/>
  <c r="AJ231" i="6"/>
  <c r="AJ232" i="6"/>
  <c r="AJ233" i="6"/>
  <c r="AJ234" i="6"/>
  <c r="AJ235" i="6"/>
  <c r="AJ236" i="6"/>
  <c r="AJ237" i="6"/>
  <c r="AJ238" i="6"/>
  <c r="AJ239" i="6"/>
  <c r="AJ240" i="6"/>
  <c r="AJ241" i="6"/>
  <c r="AJ242" i="6"/>
  <c r="AJ243" i="6"/>
  <c r="AJ244" i="6"/>
  <c r="AJ245" i="6"/>
  <c r="AJ246" i="6"/>
  <c r="AJ247" i="6"/>
  <c r="AJ248" i="6"/>
  <c r="AJ249" i="6"/>
  <c r="AJ250" i="6"/>
  <c r="AJ251" i="6"/>
  <c r="AJ252" i="6"/>
  <c r="AJ253" i="6"/>
  <c r="AJ254" i="6"/>
  <c r="AJ255" i="6"/>
  <c r="AJ256" i="6"/>
  <c r="AJ257" i="6"/>
  <c r="AJ258" i="6"/>
  <c r="AJ259" i="6"/>
  <c r="AJ260" i="6"/>
  <c r="AJ261" i="6"/>
  <c r="AJ262" i="6"/>
  <c r="AJ263" i="6"/>
  <c r="AJ264" i="6"/>
  <c r="AJ265" i="6"/>
  <c r="AJ266" i="6"/>
  <c r="AJ267" i="6"/>
  <c r="AJ268" i="6"/>
  <c r="AJ269" i="6"/>
  <c r="AJ270" i="6"/>
  <c r="AJ271" i="6"/>
  <c r="AJ272" i="6"/>
  <c r="AJ273" i="6"/>
  <c r="AJ274" i="6"/>
  <c r="AJ275" i="6"/>
  <c r="AJ276" i="6"/>
  <c r="AJ277" i="6"/>
  <c r="AJ278" i="6"/>
  <c r="AJ279" i="6"/>
  <c r="AJ280" i="6"/>
  <c r="AJ281" i="6"/>
  <c r="AJ282" i="6"/>
  <c r="AJ283" i="6"/>
  <c r="AJ284" i="6"/>
  <c r="AJ285" i="6"/>
  <c r="AJ286" i="6"/>
  <c r="AJ287" i="6"/>
  <c r="AJ288" i="6"/>
  <c r="AJ289" i="6"/>
  <c r="AJ290" i="6"/>
  <c r="AJ291" i="6"/>
  <c r="AJ292" i="6"/>
  <c r="AJ293" i="6"/>
  <c r="AJ294" i="6"/>
  <c r="AJ295" i="6"/>
  <c r="AJ296" i="6"/>
  <c r="AJ297" i="6"/>
  <c r="AJ298" i="6"/>
  <c r="AJ299" i="6"/>
  <c r="AJ300" i="6"/>
  <c r="AJ301" i="6"/>
  <c r="AJ302" i="6"/>
  <c r="AJ303" i="6"/>
  <c r="AJ304" i="6"/>
  <c r="AJ305" i="6"/>
  <c r="AJ306" i="6"/>
  <c r="AJ307" i="6"/>
  <c r="AJ308" i="6"/>
  <c r="AJ309" i="6"/>
  <c r="AJ310" i="6"/>
  <c r="AJ311" i="6"/>
  <c r="AJ312" i="6"/>
  <c r="AJ313" i="6"/>
  <c r="AJ314" i="6"/>
  <c r="AJ315" i="6"/>
  <c r="AJ316" i="6"/>
  <c r="AJ317" i="6"/>
  <c r="AJ318" i="6"/>
  <c r="AJ319" i="6"/>
  <c r="AJ320" i="6"/>
  <c r="AJ321" i="6"/>
  <c r="AJ322" i="6"/>
  <c r="AJ323" i="6"/>
  <c r="AJ324" i="6"/>
  <c r="AJ325" i="6"/>
  <c r="AJ326" i="6"/>
  <c r="AJ327" i="6"/>
  <c r="AJ328" i="6"/>
  <c r="AJ329" i="6"/>
  <c r="AJ330" i="6"/>
  <c r="AJ331" i="6"/>
  <c r="AJ332" i="6"/>
  <c r="AJ333" i="6"/>
  <c r="AJ334" i="6"/>
  <c r="AJ335" i="6"/>
  <c r="AJ336" i="6"/>
  <c r="AJ337" i="6"/>
  <c r="AJ338" i="6"/>
  <c r="AJ339" i="6"/>
  <c r="AJ340" i="6"/>
  <c r="AJ341" i="6"/>
  <c r="AJ342" i="6"/>
  <c r="AJ343" i="6"/>
  <c r="AJ344" i="6"/>
  <c r="AJ345" i="6"/>
  <c r="AJ346" i="6"/>
  <c r="AJ347" i="6"/>
  <c r="AJ348" i="6"/>
  <c r="AJ349" i="6"/>
  <c r="AJ350" i="6"/>
  <c r="AJ351" i="6"/>
  <c r="AJ352" i="6"/>
  <c r="AJ353" i="6"/>
  <c r="AJ354" i="6"/>
  <c r="AJ355" i="6"/>
  <c r="AJ356" i="6"/>
  <c r="AJ357" i="6"/>
  <c r="AJ358" i="6"/>
  <c r="AJ359" i="6"/>
  <c r="AJ360" i="6"/>
  <c r="AJ361" i="6"/>
  <c r="AJ362" i="6"/>
  <c r="AJ363" i="6"/>
  <c r="AJ364" i="6"/>
  <c r="AJ365" i="6"/>
  <c r="AJ366" i="6"/>
  <c r="AJ367" i="6"/>
  <c r="AJ368" i="6"/>
  <c r="AJ369" i="6"/>
  <c r="AJ370" i="6"/>
  <c r="AJ371" i="6"/>
  <c r="AJ372" i="6"/>
  <c r="AJ373" i="6"/>
  <c r="AJ374" i="6"/>
  <c r="AJ375" i="6"/>
  <c r="AJ376" i="6"/>
  <c r="AJ377" i="6"/>
  <c r="AJ378" i="6"/>
  <c r="AJ379" i="6"/>
  <c r="AJ380" i="6"/>
  <c r="AJ381" i="6"/>
  <c r="AJ382" i="6"/>
  <c r="AJ383" i="6"/>
  <c r="AJ384" i="6"/>
  <c r="AJ385" i="6"/>
  <c r="AJ386" i="6"/>
  <c r="AJ387" i="6"/>
  <c r="AJ388" i="6"/>
  <c r="AJ389" i="6"/>
  <c r="AJ390" i="6"/>
  <c r="AJ391" i="6"/>
  <c r="AJ392" i="6"/>
  <c r="AJ393" i="6"/>
  <c r="AJ394" i="6"/>
  <c r="AJ395" i="6"/>
  <c r="AJ396" i="6"/>
  <c r="AJ397" i="6"/>
  <c r="AJ398" i="6"/>
  <c r="AJ399" i="6"/>
  <c r="AJ400" i="6"/>
  <c r="AJ401" i="6"/>
  <c r="AJ402" i="6"/>
  <c r="AJ403" i="6"/>
  <c r="AJ404" i="6"/>
  <c r="AJ405" i="6"/>
  <c r="AJ406" i="6"/>
  <c r="AJ407" i="6"/>
  <c r="AJ408" i="6"/>
  <c r="AJ409" i="6"/>
  <c r="AJ410" i="6"/>
  <c r="AJ411" i="6"/>
  <c r="AJ412" i="6"/>
  <c r="AJ413" i="6"/>
  <c r="AJ414" i="6"/>
  <c r="AJ415" i="6"/>
  <c r="AJ416" i="6"/>
  <c r="AJ417" i="6"/>
  <c r="AJ418" i="6"/>
  <c r="AJ419" i="6"/>
  <c r="AJ420" i="6"/>
  <c r="AJ421" i="6"/>
  <c r="AJ422" i="6"/>
  <c r="AJ423" i="6"/>
  <c r="AJ424" i="6"/>
  <c r="AJ425" i="6"/>
  <c r="AJ426" i="6"/>
  <c r="AJ427" i="6"/>
  <c r="AJ428" i="6"/>
  <c r="AJ429" i="6"/>
  <c r="AJ430" i="6"/>
  <c r="AJ431" i="6"/>
  <c r="AJ432" i="6"/>
  <c r="AJ433" i="6"/>
  <c r="AJ434" i="6"/>
  <c r="AJ435" i="6"/>
  <c r="AJ436" i="6"/>
  <c r="AJ437" i="6"/>
  <c r="AJ438" i="6"/>
  <c r="AJ439" i="6"/>
  <c r="AJ440" i="6"/>
  <c r="AJ441" i="6"/>
  <c r="AJ442" i="6"/>
  <c r="AJ443" i="6"/>
  <c r="AJ444" i="6"/>
  <c r="AJ445" i="6"/>
  <c r="AJ446" i="6"/>
  <c r="AJ447" i="6"/>
  <c r="AJ448" i="6"/>
  <c r="AJ449" i="6"/>
  <c r="AJ450" i="6"/>
  <c r="AJ451" i="6"/>
  <c r="AJ452" i="6"/>
  <c r="AJ453" i="6"/>
  <c r="AJ454" i="6"/>
  <c r="AJ455" i="6"/>
  <c r="AJ456" i="6"/>
  <c r="AJ457" i="6"/>
  <c r="AJ458" i="6"/>
  <c r="AJ459" i="6"/>
  <c r="AJ460" i="6"/>
  <c r="AJ461" i="6"/>
  <c r="AJ462" i="6"/>
  <c r="AJ463" i="6"/>
  <c r="AJ464" i="6"/>
  <c r="AJ465" i="6"/>
  <c r="AJ466" i="6"/>
  <c r="AJ467" i="6"/>
  <c r="AJ468" i="6"/>
  <c r="AJ469" i="6"/>
  <c r="AJ470" i="6"/>
  <c r="AJ471" i="6"/>
  <c r="AJ472" i="6"/>
  <c r="AJ473" i="6"/>
  <c r="AJ474" i="6"/>
  <c r="AJ475" i="6"/>
  <c r="AJ476" i="6"/>
  <c r="AJ477" i="6"/>
  <c r="AJ478" i="6"/>
  <c r="AJ479" i="6"/>
  <c r="AJ480" i="6"/>
  <c r="AJ481" i="6"/>
  <c r="AJ482" i="6"/>
  <c r="AJ483" i="6"/>
  <c r="AJ484" i="6"/>
  <c r="AJ485" i="6"/>
  <c r="AJ486" i="6"/>
  <c r="AJ487" i="6"/>
  <c r="AJ488" i="6"/>
  <c r="AJ489" i="6"/>
  <c r="AJ490" i="6"/>
  <c r="AJ491" i="6"/>
  <c r="AJ492" i="6"/>
  <c r="AJ493" i="6"/>
  <c r="AJ494" i="6"/>
  <c r="AJ495" i="6"/>
  <c r="AJ496" i="6"/>
  <c r="AJ497" i="6"/>
  <c r="AJ498" i="6"/>
  <c r="AJ499" i="6"/>
  <c r="AJ500" i="6"/>
  <c r="AJ501" i="6"/>
  <c r="AJ502" i="6"/>
  <c r="AJ503" i="6"/>
  <c r="AJ504" i="6"/>
  <c r="AJ505" i="6"/>
  <c r="AJ506" i="6"/>
  <c r="AJ507" i="6"/>
  <c r="AJ508" i="6"/>
  <c r="AJ509" i="6"/>
  <c r="AJ510" i="6"/>
  <c r="AJ511" i="6"/>
  <c r="AJ512" i="6"/>
  <c r="AJ513" i="6"/>
  <c r="AJ514" i="6"/>
  <c r="AJ515" i="6"/>
  <c r="AJ516" i="6"/>
  <c r="AJ517" i="6"/>
  <c r="AJ518" i="6"/>
  <c r="AJ519" i="6"/>
  <c r="AJ520" i="6"/>
  <c r="AJ521" i="6"/>
  <c r="AJ522" i="6"/>
  <c r="AJ523" i="6"/>
  <c r="AJ524" i="6"/>
  <c r="AJ525" i="6"/>
  <c r="AJ526" i="6"/>
  <c r="AJ527" i="6"/>
  <c r="AJ528" i="6"/>
  <c r="AJ529" i="6"/>
  <c r="AJ530" i="6"/>
  <c r="AJ531" i="6"/>
  <c r="AJ532" i="6"/>
  <c r="AJ533" i="6"/>
  <c r="AJ534" i="6"/>
  <c r="AJ535" i="6"/>
  <c r="AJ536" i="6"/>
  <c r="AJ537" i="6"/>
  <c r="AJ538" i="6"/>
  <c r="AJ539" i="6"/>
  <c r="AJ540" i="6"/>
  <c r="AJ541" i="6"/>
  <c r="AJ542" i="6"/>
  <c r="AJ543" i="6"/>
  <c r="AJ544" i="6"/>
  <c r="AJ545" i="6"/>
  <c r="AJ546" i="6"/>
  <c r="AJ547" i="6"/>
  <c r="AJ548" i="6"/>
  <c r="AJ549" i="6"/>
  <c r="AJ550" i="6"/>
  <c r="AJ551" i="6"/>
  <c r="AJ552" i="6"/>
  <c r="AJ553" i="6"/>
  <c r="AJ554" i="6"/>
  <c r="AJ555" i="6"/>
  <c r="AJ556" i="6"/>
  <c r="AJ557" i="6"/>
  <c r="AJ558" i="6"/>
  <c r="AJ559" i="6"/>
  <c r="AJ560" i="6"/>
  <c r="AJ561" i="6"/>
  <c r="AJ562" i="6"/>
  <c r="AJ563" i="6"/>
  <c r="AJ564" i="6"/>
  <c r="AJ565" i="6"/>
  <c r="AJ566" i="6"/>
  <c r="AJ567" i="6"/>
  <c r="AJ568" i="6"/>
  <c r="AJ569" i="6"/>
  <c r="AJ570" i="6"/>
  <c r="AJ571" i="6"/>
  <c r="AJ572" i="6"/>
  <c r="AJ573" i="6"/>
  <c r="AJ574" i="6"/>
  <c r="AJ575" i="6"/>
  <c r="AJ576" i="6"/>
  <c r="AJ577" i="6"/>
  <c r="AJ578" i="6"/>
  <c r="AJ579" i="6"/>
  <c r="AJ580" i="6"/>
  <c r="AJ581" i="6"/>
  <c r="AJ582" i="6"/>
  <c r="AJ583" i="6"/>
  <c r="AJ584" i="6"/>
  <c r="AJ585" i="6"/>
  <c r="AJ586" i="6"/>
  <c r="AJ587" i="6"/>
  <c r="AJ588" i="6"/>
  <c r="AJ589" i="6"/>
  <c r="AJ590" i="6"/>
  <c r="AJ591" i="6"/>
  <c r="AJ592" i="6"/>
  <c r="AJ593" i="6"/>
  <c r="AJ594" i="6"/>
  <c r="AJ595" i="6"/>
  <c r="AJ596" i="6"/>
  <c r="AJ597" i="6"/>
  <c r="AJ598" i="6"/>
  <c r="AJ599" i="6"/>
  <c r="AJ600" i="6"/>
  <c r="AJ601" i="6"/>
  <c r="AJ602" i="6"/>
  <c r="AJ603" i="6"/>
  <c r="AJ604" i="6"/>
  <c r="AJ605" i="6"/>
  <c r="AJ606" i="6"/>
  <c r="AJ607" i="6"/>
  <c r="AJ608" i="6"/>
  <c r="AJ609" i="6"/>
  <c r="AJ610" i="6"/>
  <c r="AJ611" i="6"/>
  <c r="AJ612" i="6"/>
  <c r="AJ613" i="6"/>
  <c r="AJ125" i="6"/>
  <c r="AJ126" i="6"/>
  <c r="AJ127" i="6"/>
  <c r="AJ128" i="6"/>
  <c r="AJ129" i="6"/>
  <c r="AJ130" i="6"/>
  <c r="AJ131" i="6"/>
  <c r="AJ132" i="6"/>
  <c r="AJ133" i="6"/>
  <c r="AJ134" i="6"/>
  <c r="AJ135" i="6"/>
  <c r="AJ136" i="6"/>
  <c r="AJ137" i="6"/>
  <c r="AJ138" i="6"/>
  <c r="AJ139" i="6"/>
  <c r="AJ140" i="6"/>
  <c r="AJ141" i="6"/>
  <c r="AJ142" i="6"/>
  <c r="AJ143" i="6"/>
  <c r="AJ144" i="6"/>
  <c r="AJ145" i="6"/>
  <c r="AJ146" i="6"/>
  <c r="AJ147" i="6"/>
  <c r="AJ148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15" i="6"/>
  <c r="AJ116" i="6"/>
  <c r="AJ117" i="6"/>
  <c r="AJ118" i="6"/>
  <c r="AJ119" i="6"/>
  <c r="AJ120" i="6"/>
  <c r="AJ121" i="6"/>
  <c r="AJ122" i="6"/>
  <c r="AJ123" i="6"/>
  <c r="AJ124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5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" i="6"/>
  <c r="AJ4" i="6"/>
  <c r="AJ2" i="6"/>
  <c r="R2" i="6"/>
  <c r="AI3" i="6" l="1"/>
  <c r="AI4" i="6"/>
  <c r="AI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15" i="6"/>
  <c r="AI116" i="6"/>
  <c r="AI117" i="6"/>
  <c r="AI118" i="6"/>
  <c r="AI119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I132" i="6"/>
  <c r="AI133" i="6"/>
  <c r="AI134" i="6"/>
  <c r="AI135" i="6"/>
  <c r="AI136" i="6"/>
  <c r="AI137" i="6"/>
  <c r="AI138" i="6"/>
  <c r="AI139" i="6"/>
  <c r="AI140" i="6"/>
  <c r="AI141" i="6"/>
  <c r="AI142" i="6"/>
  <c r="AI143" i="6"/>
  <c r="AI144" i="6"/>
  <c r="AI145" i="6"/>
  <c r="AI146" i="6"/>
  <c r="AI147" i="6"/>
  <c r="AI148" i="6"/>
  <c r="AI149" i="6"/>
  <c r="AI150" i="6"/>
  <c r="AI151" i="6"/>
  <c r="AI152" i="6"/>
  <c r="AI153" i="6"/>
  <c r="AI154" i="6"/>
  <c r="AI155" i="6"/>
  <c r="AI156" i="6"/>
  <c r="AI157" i="6"/>
  <c r="AI158" i="6"/>
  <c r="AI159" i="6"/>
  <c r="AI160" i="6"/>
  <c r="AI161" i="6"/>
  <c r="AI162" i="6"/>
  <c r="AI163" i="6"/>
  <c r="AI164" i="6"/>
  <c r="AI165" i="6"/>
  <c r="AI166" i="6"/>
  <c r="AI167" i="6"/>
  <c r="AI168" i="6"/>
  <c r="AI169" i="6"/>
  <c r="AI170" i="6"/>
  <c r="AI171" i="6"/>
  <c r="AI172" i="6"/>
  <c r="AI173" i="6"/>
  <c r="AI174" i="6"/>
  <c r="AI175" i="6"/>
  <c r="AI176" i="6"/>
  <c r="AI177" i="6"/>
  <c r="AI178" i="6"/>
  <c r="AI179" i="6"/>
  <c r="AI180" i="6"/>
  <c r="AI181" i="6"/>
  <c r="AI182" i="6"/>
  <c r="AI183" i="6"/>
  <c r="AI184" i="6"/>
  <c r="AI185" i="6"/>
  <c r="AI186" i="6"/>
  <c r="AI187" i="6"/>
  <c r="AI188" i="6"/>
  <c r="AI189" i="6"/>
  <c r="AI190" i="6"/>
  <c r="AI191" i="6"/>
  <c r="AI192" i="6"/>
  <c r="AI193" i="6"/>
  <c r="AI194" i="6"/>
  <c r="AI195" i="6"/>
  <c r="AI196" i="6"/>
  <c r="AI197" i="6"/>
  <c r="AI198" i="6"/>
  <c r="AI199" i="6"/>
  <c r="AI200" i="6"/>
  <c r="AI201" i="6"/>
  <c r="AI202" i="6"/>
  <c r="AI203" i="6"/>
  <c r="AI204" i="6"/>
  <c r="AI205" i="6"/>
  <c r="AI206" i="6"/>
  <c r="AI207" i="6"/>
  <c r="AI208" i="6"/>
  <c r="AI209" i="6"/>
  <c r="AI210" i="6"/>
  <c r="AI211" i="6"/>
  <c r="AI212" i="6"/>
  <c r="AI213" i="6"/>
  <c r="AI214" i="6"/>
  <c r="AI215" i="6"/>
  <c r="AI216" i="6"/>
  <c r="AI217" i="6"/>
  <c r="AI218" i="6"/>
  <c r="AI219" i="6"/>
  <c r="AI220" i="6"/>
  <c r="AI221" i="6"/>
  <c r="AI222" i="6"/>
  <c r="AI223" i="6"/>
  <c r="AI224" i="6"/>
  <c r="AI225" i="6"/>
  <c r="AI226" i="6"/>
  <c r="AI227" i="6"/>
  <c r="AI228" i="6"/>
  <c r="AI229" i="6"/>
  <c r="AI230" i="6"/>
  <c r="AI231" i="6"/>
  <c r="AI232" i="6"/>
  <c r="AI233" i="6"/>
  <c r="AI234" i="6"/>
  <c r="AI235" i="6"/>
  <c r="AI236" i="6"/>
  <c r="AI237" i="6"/>
  <c r="AI238" i="6"/>
  <c r="AI239" i="6"/>
  <c r="AI240" i="6"/>
  <c r="AI241" i="6"/>
  <c r="AI242" i="6"/>
  <c r="AI243" i="6"/>
  <c r="AI244" i="6"/>
  <c r="AI245" i="6"/>
  <c r="AI246" i="6"/>
  <c r="AI247" i="6"/>
  <c r="AI248" i="6"/>
  <c r="AI249" i="6"/>
  <c r="AI250" i="6"/>
  <c r="AI251" i="6"/>
  <c r="AI252" i="6"/>
  <c r="AI253" i="6"/>
  <c r="AI254" i="6"/>
  <c r="AI255" i="6"/>
  <c r="AI256" i="6"/>
  <c r="AI257" i="6"/>
  <c r="AI258" i="6"/>
  <c r="AI259" i="6"/>
  <c r="AI260" i="6"/>
  <c r="AI261" i="6"/>
  <c r="AI262" i="6"/>
  <c r="AI263" i="6"/>
  <c r="AI264" i="6"/>
  <c r="AI265" i="6"/>
  <c r="AI266" i="6"/>
  <c r="AI267" i="6"/>
  <c r="AI268" i="6"/>
  <c r="AI269" i="6"/>
  <c r="AI270" i="6"/>
  <c r="AI271" i="6"/>
  <c r="AI272" i="6"/>
  <c r="AI273" i="6"/>
  <c r="AI274" i="6"/>
  <c r="AI275" i="6"/>
  <c r="AI276" i="6"/>
  <c r="AI277" i="6"/>
  <c r="AI278" i="6"/>
  <c r="AI279" i="6"/>
  <c r="AI280" i="6"/>
  <c r="AI281" i="6"/>
  <c r="AI282" i="6"/>
  <c r="AI283" i="6"/>
  <c r="AI284" i="6"/>
  <c r="AI285" i="6"/>
  <c r="AI286" i="6"/>
  <c r="AI287" i="6"/>
  <c r="AI288" i="6"/>
  <c r="AI289" i="6"/>
  <c r="AI290" i="6"/>
  <c r="AI291" i="6"/>
  <c r="AI292" i="6"/>
  <c r="AI293" i="6"/>
  <c r="AI294" i="6"/>
  <c r="AI295" i="6"/>
  <c r="AI296" i="6"/>
  <c r="AI297" i="6"/>
  <c r="AI298" i="6"/>
  <c r="AI299" i="6"/>
  <c r="AI300" i="6"/>
  <c r="AI301" i="6"/>
  <c r="AI302" i="6"/>
  <c r="AI303" i="6"/>
  <c r="AI304" i="6"/>
  <c r="AI305" i="6"/>
  <c r="AI306" i="6"/>
  <c r="AI307" i="6"/>
  <c r="AI308" i="6"/>
  <c r="AI309" i="6"/>
  <c r="AI310" i="6"/>
  <c r="AI311" i="6"/>
  <c r="AI312" i="6"/>
  <c r="AI313" i="6"/>
  <c r="AI314" i="6"/>
  <c r="AI315" i="6"/>
  <c r="AI316" i="6"/>
  <c r="AI317" i="6"/>
  <c r="AI318" i="6"/>
  <c r="AI319" i="6"/>
  <c r="AI320" i="6"/>
  <c r="AI321" i="6"/>
  <c r="AI322" i="6"/>
  <c r="AI323" i="6"/>
  <c r="AI324" i="6"/>
  <c r="AI325" i="6"/>
  <c r="AI326" i="6"/>
  <c r="AI327" i="6"/>
  <c r="AI328" i="6"/>
  <c r="AI329" i="6"/>
  <c r="AI330" i="6"/>
  <c r="AI331" i="6"/>
  <c r="AI332" i="6"/>
  <c r="AI333" i="6"/>
  <c r="AI334" i="6"/>
  <c r="AI335" i="6"/>
  <c r="AI336" i="6"/>
  <c r="AI337" i="6"/>
  <c r="AI338" i="6"/>
  <c r="AI339" i="6"/>
  <c r="AI340" i="6"/>
  <c r="AI341" i="6"/>
  <c r="AI342" i="6"/>
  <c r="AI343" i="6"/>
  <c r="AI344" i="6"/>
  <c r="AI345" i="6"/>
  <c r="AI346" i="6"/>
  <c r="AI347" i="6"/>
  <c r="AI348" i="6"/>
  <c r="AI349" i="6"/>
  <c r="AI350" i="6"/>
  <c r="AI351" i="6"/>
  <c r="AI352" i="6"/>
  <c r="AI353" i="6"/>
  <c r="AI354" i="6"/>
  <c r="AI355" i="6"/>
  <c r="AI356" i="6"/>
  <c r="AI357" i="6"/>
  <c r="AI358" i="6"/>
  <c r="AI359" i="6"/>
  <c r="AI360" i="6"/>
  <c r="AI361" i="6"/>
  <c r="AI362" i="6"/>
  <c r="AI363" i="6"/>
  <c r="AI364" i="6"/>
  <c r="AI365" i="6"/>
  <c r="AI366" i="6"/>
  <c r="AI367" i="6"/>
  <c r="AI368" i="6"/>
  <c r="AI369" i="6"/>
  <c r="AI370" i="6"/>
  <c r="AI371" i="6"/>
  <c r="AI372" i="6"/>
  <c r="AI373" i="6"/>
  <c r="AI374" i="6"/>
  <c r="AI375" i="6"/>
  <c r="AI376" i="6"/>
  <c r="AI377" i="6"/>
  <c r="AI378" i="6"/>
  <c r="AI379" i="6"/>
  <c r="AI380" i="6"/>
  <c r="AI381" i="6"/>
  <c r="AI382" i="6"/>
  <c r="AI383" i="6"/>
  <c r="AI384" i="6"/>
  <c r="AI385" i="6"/>
  <c r="AI386" i="6"/>
  <c r="AI387" i="6"/>
  <c r="AI388" i="6"/>
  <c r="AI389" i="6"/>
  <c r="AI390" i="6"/>
  <c r="AI391" i="6"/>
  <c r="AI392" i="6"/>
  <c r="AI393" i="6"/>
  <c r="AI394" i="6"/>
  <c r="AI395" i="6"/>
  <c r="AI396" i="6"/>
  <c r="AI397" i="6"/>
  <c r="AI398" i="6"/>
  <c r="AI399" i="6"/>
  <c r="AI400" i="6"/>
  <c r="AI401" i="6"/>
  <c r="AI402" i="6"/>
  <c r="AI403" i="6"/>
  <c r="AI404" i="6"/>
  <c r="AI405" i="6"/>
  <c r="AI406" i="6"/>
  <c r="AI407" i="6"/>
  <c r="AI408" i="6"/>
  <c r="AI409" i="6"/>
  <c r="AI410" i="6"/>
  <c r="AI411" i="6"/>
  <c r="AI412" i="6"/>
  <c r="AI413" i="6"/>
  <c r="AI414" i="6"/>
  <c r="AI415" i="6"/>
  <c r="AI416" i="6"/>
  <c r="AI417" i="6"/>
  <c r="AI418" i="6"/>
  <c r="AI419" i="6"/>
  <c r="AI420" i="6"/>
  <c r="AI421" i="6"/>
  <c r="AI422" i="6"/>
  <c r="AI423" i="6"/>
  <c r="AI424" i="6"/>
  <c r="AI425" i="6"/>
  <c r="AI426" i="6"/>
  <c r="AI427" i="6"/>
  <c r="AI428" i="6"/>
  <c r="AI429" i="6"/>
  <c r="AI430" i="6"/>
  <c r="AI431" i="6"/>
  <c r="AI432" i="6"/>
  <c r="AI433" i="6"/>
  <c r="AI434" i="6"/>
  <c r="AI435" i="6"/>
  <c r="AI436" i="6"/>
  <c r="AI437" i="6"/>
  <c r="AI438" i="6"/>
  <c r="AI439" i="6"/>
  <c r="AI440" i="6"/>
  <c r="AI441" i="6"/>
  <c r="AI442" i="6"/>
  <c r="AI443" i="6"/>
  <c r="AI444" i="6"/>
  <c r="AI445" i="6"/>
  <c r="AI446" i="6"/>
  <c r="AI447" i="6"/>
  <c r="AI448" i="6"/>
  <c r="AI449" i="6"/>
  <c r="AI450" i="6"/>
  <c r="AI451" i="6"/>
  <c r="AI452" i="6"/>
  <c r="AI453" i="6"/>
  <c r="AI454" i="6"/>
  <c r="AI455" i="6"/>
  <c r="AI456" i="6"/>
  <c r="AI457" i="6"/>
  <c r="AI458" i="6"/>
  <c r="AI459" i="6"/>
  <c r="AI460" i="6"/>
  <c r="AI461" i="6"/>
  <c r="AI462" i="6"/>
  <c r="AI463" i="6"/>
  <c r="AI464" i="6"/>
  <c r="AI465" i="6"/>
  <c r="AI466" i="6"/>
  <c r="AI467" i="6"/>
  <c r="AI468" i="6"/>
  <c r="AI469" i="6"/>
  <c r="AI470" i="6"/>
  <c r="AI471" i="6"/>
  <c r="AI472" i="6"/>
  <c r="AI473" i="6"/>
  <c r="AI474" i="6"/>
  <c r="AI475" i="6"/>
  <c r="AI476" i="6"/>
  <c r="AI477" i="6"/>
  <c r="AI478" i="6"/>
  <c r="AI479" i="6"/>
  <c r="AI480" i="6"/>
  <c r="AI481" i="6"/>
  <c r="AI482" i="6"/>
  <c r="AI483" i="6"/>
  <c r="AI484" i="6"/>
  <c r="AI485" i="6"/>
  <c r="AI486" i="6"/>
  <c r="AI487" i="6"/>
  <c r="AI488" i="6"/>
  <c r="AI489" i="6"/>
  <c r="AI490" i="6"/>
  <c r="AI491" i="6"/>
  <c r="AI492" i="6"/>
  <c r="AI493" i="6"/>
  <c r="AI494" i="6"/>
  <c r="AI495" i="6"/>
  <c r="AI496" i="6"/>
  <c r="AI497" i="6"/>
  <c r="AI498" i="6"/>
  <c r="AI499" i="6"/>
  <c r="AI500" i="6"/>
  <c r="AI501" i="6"/>
  <c r="AI502" i="6"/>
  <c r="AI503" i="6"/>
  <c r="AI504" i="6"/>
  <c r="AI505" i="6"/>
  <c r="AI506" i="6"/>
  <c r="AI507" i="6"/>
  <c r="AI508" i="6"/>
  <c r="AI509" i="6"/>
  <c r="AI510" i="6"/>
  <c r="AI511" i="6"/>
  <c r="AI512" i="6"/>
  <c r="AI513" i="6"/>
  <c r="AI514" i="6"/>
  <c r="AI515" i="6"/>
  <c r="AI516" i="6"/>
  <c r="AI517" i="6"/>
  <c r="AI518" i="6"/>
  <c r="AI519" i="6"/>
  <c r="AI520" i="6"/>
  <c r="AI521" i="6"/>
  <c r="AI522" i="6"/>
  <c r="AI523" i="6"/>
  <c r="AI524" i="6"/>
  <c r="AI525" i="6"/>
  <c r="AI526" i="6"/>
  <c r="AI527" i="6"/>
  <c r="AI528" i="6"/>
  <c r="AI529" i="6"/>
  <c r="AI530" i="6"/>
  <c r="AI531" i="6"/>
  <c r="AI532" i="6"/>
  <c r="AI533" i="6"/>
  <c r="AI534" i="6"/>
  <c r="AI535" i="6"/>
  <c r="AI536" i="6"/>
  <c r="AI537" i="6"/>
  <c r="AI538" i="6"/>
  <c r="AI539" i="6"/>
  <c r="AI540" i="6"/>
  <c r="AI541" i="6"/>
  <c r="AI542" i="6"/>
  <c r="AI543" i="6"/>
  <c r="AI544" i="6"/>
  <c r="AI545" i="6"/>
  <c r="AI546" i="6"/>
  <c r="AI547" i="6"/>
  <c r="AI548" i="6"/>
  <c r="AI549" i="6"/>
  <c r="AI550" i="6"/>
  <c r="AI551" i="6"/>
  <c r="AI552" i="6"/>
  <c r="AI553" i="6"/>
  <c r="AI554" i="6"/>
  <c r="AI555" i="6"/>
  <c r="AI556" i="6"/>
  <c r="AI557" i="6"/>
  <c r="AI558" i="6"/>
  <c r="AI559" i="6"/>
  <c r="AI560" i="6"/>
  <c r="AI561" i="6"/>
  <c r="AI562" i="6"/>
  <c r="AI563" i="6"/>
  <c r="AI564" i="6"/>
  <c r="AI565" i="6"/>
  <c r="AI566" i="6"/>
  <c r="AI567" i="6"/>
  <c r="AI568" i="6"/>
  <c r="AI569" i="6"/>
  <c r="AI570" i="6"/>
  <c r="AI571" i="6"/>
  <c r="AI572" i="6"/>
  <c r="AI573" i="6"/>
  <c r="AI574" i="6"/>
  <c r="AI575" i="6"/>
  <c r="AI576" i="6"/>
  <c r="AI577" i="6"/>
  <c r="AI578" i="6"/>
  <c r="AI579" i="6"/>
  <c r="AI580" i="6"/>
  <c r="AI581" i="6"/>
  <c r="AI582" i="6"/>
  <c r="AI583" i="6"/>
  <c r="AI584" i="6"/>
  <c r="AI585" i="6"/>
  <c r="AI586" i="6"/>
  <c r="AI587" i="6"/>
  <c r="AI588" i="6"/>
  <c r="AI589" i="6"/>
  <c r="AI590" i="6"/>
  <c r="AI591" i="6"/>
  <c r="AI592" i="6"/>
  <c r="AI593" i="6"/>
  <c r="AI594" i="6"/>
  <c r="AI595" i="6"/>
  <c r="AI596" i="6"/>
  <c r="AI597" i="6"/>
  <c r="AI598" i="6"/>
  <c r="AI599" i="6"/>
  <c r="AI600" i="6"/>
  <c r="AI601" i="6"/>
  <c r="AI602" i="6"/>
  <c r="AI603" i="6"/>
  <c r="AI604" i="6"/>
  <c r="AI605" i="6"/>
  <c r="AI606" i="6"/>
  <c r="AI607" i="6"/>
  <c r="AI608" i="6"/>
  <c r="AI609" i="6"/>
  <c r="AI610" i="6"/>
  <c r="AI611" i="6"/>
  <c r="AI612" i="6"/>
  <c r="AI613" i="6"/>
  <c r="AI2" i="6"/>
  <c r="AH3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66" i="6"/>
  <c r="AH67" i="6"/>
  <c r="AH68" i="6"/>
  <c r="AH69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15" i="6"/>
  <c r="AH116" i="6"/>
  <c r="AH117" i="6"/>
  <c r="AH118" i="6"/>
  <c r="AH119" i="6"/>
  <c r="AH120" i="6"/>
  <c r="AH121" i="6"/>
  <c r="AH122" i="6"/>
  <c r="AH123" i="6"/>
  <c r="AH124" i="6"/>
  <c r="AH125" i="6"/>
  <c r="AH126" i="6"/>
  <c r="AH127" i="6"/>
  <c r="AH128" i="6"/>
  <c r="AH129" i="6"/>
  <c r="AH130" i="6"/>
  <c r="AH131" i="6"/>
  <c r="AH132" i="6"/>
  <c r="AH133" i="6"/>
  <c r="AH134" i="6"/>
  <c r="AH135" i="6"/>
  <c r="AH136" i="6"/>
  <c r="AH137" i="6"/>
  <c r="AH138" i="6"/>
  <c r="AH139" i="6"/>
  <c r="AH140" i="6"/>
  <c r="AH141" i="6"/>
  <c r="AH142" i="6"/>
  <c r="AH143" i="6"/>
  <c r="AH144" i="6"/>
  <c r="AH145" i="6"/>
  <c r="AH146" i="6"/>
  <c r="AH147" i="6"/>
  <c r="AH148" i="6"/>
  <c r="AH149" i="6"/>
  <c r="AH150" i="6"/>
  <c r="AH151" i="6"/>
  <c r="AH152" i="6"/>
  <c r="AH153" i="6"/>
  <c r="AH154" i="6"/>
  <c r="AH155" i="6"/>
  <c r="AH156" i="6"/>
  <c r="AH157" i="6"/>
  <c r="AH158" i="6"/>
  <c r="AH159" i="6"/>
  <c r="AH160" i="6"/>
  <c r="AH161" i="6"/>
  <c r="AH162" i="6"/>
  <c r="AH163" i="6"/>
  <c r="AH164" i="6"/>
  <c r="AH165" i="6"/>
  <c r="AH166" i="6"/>
  <c r="AH167" i="6"/>
  <c r="AH168" i="6"/>
  <c r="AH169" i="6"/>
  <c r="AH170" i="6"/>
  <c r="AH171" i="6"/>
  <c r="AH172" i="6"/>
  <c r="AH173" i="6"/>
  <c r="AH174" i="6"/>
  <c r="AH175" i="6"/>
  <c r="AH176" i="6"/>
  <c r="AH177" i="6"/>
  <c r="AH178" i="6"/>
  <c r="AH179" i="6"/>
  <c r="AH180" i="6"/>
  <c r="AH181" i="6"/>
  <c r="AH182" i="6"/>
  <c r="AH183" i="6"/>
  <c r="AH184" i="6"/>
  <c r="AH185" i="6"/>
  <c r="AH186" i="6"/>
  <c r="AH187" i="6"/>
  <c r="AH188" i="6"/>
  <c r="AH189" i="6"/>
  <c r="AH190" i="6"/>
  <c r="AH191" i="6"/>
  <c r="AH192" i="6"/>
  <c r="AH193" i="6"/>
  <c r="AH194" i="6"/>
  <c r="AH195" i="6"/>
  <c r="AH196" i="6"/>
  <c r="AH197" i="6"/>
  <c r="AH198" i="6"/>
  <c r="AH199" i="6"/>
  <c r="AH200" i="6"/>
  <c r="AH201" i="6"/>
  <c r="AH202" i="6"/>
  <c r="AH203" i="6"/>
  <c r="AH204" i="6"/>
  <c r="AH205" i="6"/>
  <c r="AH206" i="6"/>
  <c r="AH207" i="6"/>
  <c r="AH208" i="6"/>
  <c r="AH209" i="6"/>
  <c r="AH210" i="6"/>
  <c r="AH211" i="6"/>
  <c r="AH212" i="6"/>
  <c r="AH213" i="6"/>
  <c r="AH214" i="6"/>
  <c r="AH215" i="6"/>
  <c r="AH216" i="6"/>
  <c r="AH217" i="6"/>
  <c r="AH218" i="6"/>
  <c r="AH219" i="6"/>
  <c r="AH220" i="6"/>
  <c r="AH221" i="6"/>
  <c r="AH222" i="6"/>
  <c r="AH223" i="6"/>
  <c r="AH224" i="6"/>
  <c r="AH225" i="6"/>
  <c r="AH226" i="6"/>
  <c r="AH227" i="6"/>
  <c r="AH228" i="6"/>
  <c r="AH229" i="6"/>
  <c r="AH230" i="6"/>
  <c r="AH231" i="6"/>
  <c r="AH232" i="6"/>
  <c r="AH233" i="6"/>
  <c r="AH234" i="6"/>
  <c r="AH235" i="6"/>
  <c r="AH236" i="6"/>
  <c r="AH237" i="6"/>
  <c r="AH238" i="6"/>
  <c r="AH239" i="6"/>
  <c r="AH240" i="6"/>
  <c r="AH241" i="6"/>
  <c r="AH242" i="6"/>
  <c r="AH243" i="6"/>
  <c r="AH244" i="6"/>
  <c r="AH245" i="6"/>
  <c r="AH246" i="6"/>
  <c r="AH247" i="6"/>
  <c r="AH248" i="6"/>
  <c r="AH249" i="6"/>
  <c r="AH250" i="6"/>
  <c r="AH251" i="6"/>
  <c r="AH252" i="6"/>
  <c r="AH253" i="6"/>
  <c r="AH254" i="6"/>
  <c r="AH255" i="6"/>
  <c r="AH256" i="6"/>
  <c r="AH257" i="6"/>
  <c r="AH258" i="6"/>
  <c r="AH259" i="6"/>
  <c r="AH260" i="6"/>
  <c r="AH261" i="6"/>
  <c r="AH262" i="6"/>
  <c r="AH263" i="6"/>
  <c r="AH264" i="6"/>
  <c r="AH265" i="6"/>
  <c r="AH266" i="6"/>
  <c r="AH267" i="6"/>
  <c r="AH268" i="6"/>
  <c r="AH269" i="6"/>
  <c r="AH270" i="6"/>
  <c r="AH271" i="6"/>
  <c r="AH272" i="6"/>
  <c r="AH273" i="6"/>
  <c r="AH274" i="6"/>
  <c r="AH275" i="6"/>
  <c r="AH276" i="6"/>
  <c r="AH277" i="6"/>
  <c r="AH278" i="6"/>
  <c r="AH279" i="6"/>
  <c r="AH280" i="6"/>
  <c r="AH281" i="6"/>
  <c r="AH282" i="6"/>
  <c r="AH283" i="6"/>
  <c r="AH284" i="6"/>
  <c r="AH285" i="6"/>
  <c r="AH286" i="6"/>
  <c r="AH287" i="6"/>
  <c r="AH288" i="6"/>
  <c r="AH289" i="6"/>
  <c r="AH290" i="6"/>
  <c r="AH291" i="6"/>
  <c r="AH292" i="6"/>
  <c r="AH293" i="6"/>
  <c r="AH294" i="6"/>
  <c r="AH295" i="6"/>
  <c r="AH296" i="6"/>
  <c r="AH297" i="6"/>
  <c r="AH298" i="6"/>
  <c r="AH299" i="6"/>
  <c r="AH300" i="6"/>
  <c r="AH301" i="6"/>
  <c r="AH302" i="6"/>
  <c r="AH303" i="6"/>
  <c r="AH304" i="6"/>
  <c r="AH305" i="6"/>
  <c r="AH306" i="6"/>
  <c r="AH307" i="6"/>
  <c r="AH308" i="6"/>
  <c r="AH309" i="6"/>
  <c r="AH310" i="6"/>
  <c r="AH311" i="6"/>
  <c r="AH312" i="6"/>
  <c r="AH313" i="6"/>
  <c r="AH314" i="6"/>
  <c r="AH315" i="6"/>
  <c r="AH316" i="6"/>
  <c r="AH317" i="6"/>
  <c r="AH318" i="6"/>
  <c r="AH319" i="6"/>
  <c r="AH320" i="6"/>
  <c r="AH321" i="6"/>
  <c r="AH322" i="6"/>
  <c r="AH323" i="6"/>
  <c r="AH324" i="6"/>
  <c r="AH325" i="6"/>
  <c r="AH326" i="6"/>
  <c r="AH327" i="6"/>
  <c r="AH328" i="6"/>
  <c r="AH329" i="6"/>
  <c r="AH330" i="6"/>
  <c r="AH331" i="6"/>
  <c r="AH332" i="6"/>
  <c r="AH333" i="6"/>
  <c r="AH334" i="6"/>
  <c r="AH335" i="6"/>
  <c r="AH336" i="6"/>
  <c r="AH337" i="6"/>
  <c r="AH338" i="6"/>
  <c r="AH339" i="6"/>
  <c r="AH340" i="6"/>
  <c r="AH341" i="6"/>
  <c r="AH342" i="6"/>
  <c r="AH343" i="6"/>
  <c r="AH344" i="6"/>
  <c r="AH345" i="6"/>
  <c r="AH346" i="6"/>
  <c r="AH347" i="6"/>
  <c r="AH348" i="6"/>
  <c r="AH349" i="6"/>
  <c r="AH350" i="6"/>
  <c r="AH351" i="6"/>
  <c r="AH352" i="6"/>
  <c r="AH353" i="6"/>
  <c r="AH354" i="6"/>
  <c r="AH355" i="6"/>
  <c r="AH356" i="6"/>
  <c r="AH357" i="6"/>
  <c r="AH358" i="6"/>
  <c r="AH359" i="6"/>
  <c r="AH360" i="6"/>
  <c r="AH361" i="6"/>
  <c r="AH362" i="6"/>
  <c r="AH363" i="6"/>
  <c r="AH364" i="6"/>
  <c r="AH365" i="6"/>
  <c r="AH366" i="6"/>
  <c r="AH367" i="6"/>
  <c r="AH368" i="6"/>
  <c r="AH369" i="6"/>
  <c r="AH370" i="6"/>
  <c r="AH371" i="6"/>
  <c r="AH372" i="6"/>
  <c r="AH373" i="6"/>
  <c r="AH374" i="6"/>
  <c r="AH375" i="6"/>
  <c r="AH376" i="6"/>
  <c r="AH377" i="6"/>
  <c r="AH378" i="6"/>
  <c r="AH379" i="6"/>
  <c r="AH380" i="6"/>
  <c r="AH381" i="6"/>
  <c r="AH382" i="6"/>
  <c r="AH383" i="6"/>
  <c r="AH384" i="6"/>
  <c r="AH385" i="6"/>
  <c r="AH386" i="6"/>
  <c r="AH387" i="6"/>
  <c r="AH388" i="6"/>
  <c r="AH389" i="6"/>
  <c r="AH390" i="6"/>
  <c r="AH391" i="6"/>
  <c r="AH392" i="6"/>
  <c r="AH393" i="6"/>
  <c r="AH394" i="6"/>
  <c r="AH395" i="6"/>
  <c r="AH396" i="6"/>
  <c r="AH397" i="6"/>
  <c r="AH398" i="6"/>
  <c r="AH399" i="6"/>
  <c r="AH400" i="6"/>
  <c r="AH401" i="6"/>
  <c r="AH402" i="6"/>
  <c r="AH403" i="6"/>
  <c r="AH404" i="6"/>
  <c r="AH405" i="6"/>
  <c r="AH406" i="6"/>
  <c r="AH407" i="6"/>
  <c r="AH408" i="6"/>
  <c r="AH409" i="6"/>
  <c r="AH410" i="6"/>
  <c r="AH411" i="6"/>
  <c r="AH412" i="6"/>
  <c r="AH413" i="6"/>
  <c r="AH414" i="6"/>
  <c r="AH415" i="6"/>
  <c r="AH416" i="6"/>
  <c r="AH417" i="6"/>
  <c r="AH418" i="6"/>
  <c r="AH419" i="6"/>
  <c r="AH420" i="6"/>
  <c r="AH421" i="6"/>
  <c r="AH422" i="6"/>
  <c r="AH423" i="6"/>
  <c r="AH424" i="6"/>
  <c r="AH425" i="6"/>
  <c r="AH426" i="6"/>
  <c r="AH427" i="6"/>
  <c r="AH428" i="6"/>
  <c r="AH429" i="6"/>
  <c r="AH430" i="6"/>
  <c r="AH431" i="6"/>
  <c r="AH432" i="6"/>
  <c r="AH433" i="6"/>
  <c r="AH434" i="6"/>
  <c r="AH435" i="6"/>
  <c r="AH436" i="6"/>
  <c r="AH437" i="6"/>
  <c r="AH438" i="6"/>
  <c r="AH439" i="6"/>
  <c r="AH440" i="6"/>
  <c r="AH441" i="6"/>
  <c r="AH442" i="6"/>
  <c r="AH443" i="6"/>
  <c r="AH444" i="6"/>
  <c r="AH445" i="6"/>
  <c r="AH446" i="6"/>
  <c r="AH447" i="6"/>
  <c r="AH448" i="6"/>
  <c r="AH449" i="6"/>
  <c r="AH450" i="6"/>
  <c r="AH451" i="6"/>
  <c r="AH452" i="6"/>
  <c r="AH453" i="6"/>
  <c r="AH454" i="6"/>
  <c r="AH455" i="6"/>
  <c r="AH456" i="6"/>
  <c r="AH457" i="6"/>
  <c r="AH458" i="6"/>
  <c r="AH459" i="6"/>
  <c r="AH460" i="6"/>
  <c r="AH461" i="6"/>
  <c r="AH462" i="6"/>
  <c r="AH463" i="6"/>
  <c r="AH464" i="6"/>
  <c r="AH465" i="6"/>
  <c r="AH466" i="6"/>
  <c r="AH467" i="6"/>
  <c r="AH468" i="6"/>
  <c r="AH469" i="6"/>
  <c r="AH470" i="6"/>
  <c r="AH471" i="6"/>
  <c r="AH472" i="6"/>
  <c r="AH473" i="6"/>
  <c r="AH474" i="6"/>
  <c r="AH475" i="6"/>
  <c r="AH476" i="6"/>
  <c r="AH477" i="6"/>
  <c r="AH478" i="6"/>
  <c r="AH479" i="6"/>
  <c r="AH480" i="6"/>
  <c r="AH481" i="6"/>
  <c r="AH482" i="6"/>
  <c r="AH483" i="6"/>
  <c r="AH484" i="6"/>
  <c r="AH485" i="6"/>
  <c r="AH486" i="6"/>
  <c r="AH487" i="6"/>
  <c r="AH488" i="6"/>
  <c r="AH489" i="6"/>
  <c r="AH490" i="6"/>
  <c r="AH491" i="6"/>
  <c r="AH492" i="6"/>
  <c r="AH493" i="6"/>
  <c r="AH494" i="6"/>
  <c r="AH495" i="6"/>
  <c r="AH496" i="6"/>
  <c r="AH497" i="6"/>
  <c r="AH498" i="6"/>
  <c r="AH499" i="6"/>
  <c r="AH500" i="6"/>
  <c r="AH501" i="6"/>
  <c r="AH502" i="6"/>
  <c r="AH503" i="6"/>
  <c r="AH504" i="6"/>
  <c r="AH505" i="6"/>
  <c r="AH506" i="6"/>
  <c r="AH507" i="6"/>
  <c r="AH508" i="6"/>
  <c r="AH509" i="6"/>
  <c r="AH510" i="6"/>
  <c r="AH511" i="6"/>
  <c r="AH512" i="6"/>
  <c r="AH513" i="6"/>
  <c r="AH514" i="6"/>
  <c r="AH515" i="6"/>
  <c r="AH516" i="6"/>
  <c r="AH517" i="6"/>
  <c r="AH518" i="6"/>
  <c r="AH519" i="6"/>
  <c r="AH520" i="6"/>
  <c r="AH521" i="6"/>
  <c r="AH522" i="6"/>
  <c r="AH523" i="6"/>
  <c r="AH524" i="6"/>
  <c r="AH525" i="6"/>
  <c r="AH526" i="6"/>
  <c r="AH527" i="6"/>
  <c r="AH528" i="6"/>
  <c r="AH529" i="6"/>
  <c r="AH530" i="6"/>
  <c r="AH531" i="6"/>
  <c r="AH532" i="6"/>
  <c r="AH533" i="6"/>
  <c r="AH534" i="6"/>
  <c r="AH535" i="6"/>
  <c r="AH536" i="6"/>
  <c r="AH537" i="6"/>
  <c r="AH538" i="6"/>
  <c r="AH539" i="6"/>
  <c r="AH540" i="6"/>
  <c r="AH541" i="6"/>
  <c r="AH542" i="6"/>
  <c r="AH543" i="6"/>
  <c r="AH544" i="6"/>
  <c r="AH545" i="6"/>
  <c r="AH546" i="6"/>
  <c r="AH547" i="6"/>
  <c r="AH548" i="6"/>
  <c r="AH549" i="6"/>
  <c r="AH550" i="6"/>
  <c r="AH551" i="6"/>
  <c r="AH552" i="6"/>
  <c r="AH553" i="6"/>
  <c r="AH554" i="6"/>
  <c r="AH555" i="6"/>
  <c r="AH556" i="6"/>
  <c r="AH557" i="6"/>
  <c r="AH558" i="6"/>
  <c r="AH559" i="6"/>
  <c r="AH560" i="6"/>
  <c r="AH561" i="6"/>
  <c r="AH562" i="6"/>
  <c r="AH563" i="6"/>
  <c r="AH564" i="6"/>
  <c r="AH565" i="6"/>
  <c r="AH566" i="6"/>
  <c r="AH567" i="6"/>
  <c r="AH568" i="6"/>
  <c r="AH569" i="6"/>
  <c r="AH570" i="6"/>
  <c r="AH571" i="6"/>
  <c r="AH572" i="6"/>
  <c r="AH573" i="6"/>
  <c r="AH574" i="6"/>
  <c r="AH575" i="6"/>
  <c r="AH576" i="6"/>
  <c r="AH577" i="6"/>
  <c r="AH578" i="6"/>
  <c r="AH579" i="6"/>
  <c r="AH580" i="6"/>
  <c r="AH581" i="6"/>
  <c r="AH582" i="6"/>
  <c r="AH583" i="6"/>
  <c r="AH584" i="6"/>
  <c r="AH585" i="6"/>
  <c r="AH586" i="6"/>
  <c r="AH587" i="6"/>
  <c r="AH588" i="6"/>
  <c r="AH589" i="6"/>
  <c r="AH590" i="6"/>
  <c r="AH591" i="6"/>
  <c r="AH592" i="6"/>
  <c r="AH593" i="6"/>
  <c r="AH594" i="6"/>
  <c r="AH595" i="6"/>
  <c r="AH596" i="6"/>
  <c r="AH597" i="6"/>
  <c r="AH598" i="6"/>
  <c r="AH599" i="6"/>
  <c r="AH600" i="6"/>
  <c r="AH601" i="6"/>
  <c r="AH602" i="6"/>
  <c r="AH603" i="6"/>
  <c r="AH604" i="6"/>
  <c r="AH605" i="6"/>
  <c r="AH606" i="6"/>
  <c r="AH607" i="6"/>
  <c r="AH608" i="6"/>
  <c r="AH609" i="6"/>
  <c r="AH610" i="6"/>
  <c r="AH611" i="6"/>
  <c r="AH612" i="6"/>
  <c r="AH613" i="6"/>
  <c r="AH2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AG68" i="6"/>
  <c r="AG69" i="6"/>
  <c r="AG70" i="6"/>
  <c r="AG71" i="6"/>
  <c r="AG72" i="6"/>
  <c r="AG73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103" i="6"/>
  <c r="AG104" i="6"/>
  <c r="AG105" i="6"/>
  <c r="AG106" i="6"/>
  <c r="AG107" i="6"/>
  <c r="AG108" i="6"/>
  <c r="AG109" i="6"/>
  <c r="AG110" i="6"/>
  <c r="AG111" i="6"/>
  <c r="AG112" i="6"/>
  <c r="AG113" i="6"/>
  <c r="AG114" i="6"/>
  <c r="AG115" i="6"/>
  <c r="AG116" i="6"/>
  <c r="AG117" i="6"/>
  <c r="AG118" i="6"/>
  <c r="AG119" i="6"/>
  <c r="AG120" i="6"/>
  <c r="AG121" i="6"/>
  <c r="AG122" i="6"/>
  <c r="AG123" i="6"/>
  <c r="AG124" i="6"/>
  <c r="AG125" i="6"/>
  <c r="AG126" i="6"/>
  <c r="AG127" i="6"/>
  <c r="AG128" i="6"/>
  <c r="AG129" i="6"/>
  <c r="AG130" i="6"/>
  <c r="AG131" i="6"/>
  <c r="AG132" i="6"/>
  <c r="AG133" i="6"/>
  <c r="AG134" i="6"/>
  <c r="AG135" i="6"/>
  <c r="AG136" i="6"/>
  <c r="AG137" i="6"/>
  <c r="AG138" i="6"/>
  <c r="AG139" i="6"/>
  <c r="AG140" i="6"/>
  <c r="AG141" i="6"/>
  <c r="AG142" i="6"/>
  <c r="AG143" i="6"/>
  <c r="AG144" i="6"/>
  <c r="AG145" i="6"/>
  <c r="AG146" i="6"/>
  <c r="AG147" i="6"/>
  <c r="AG148" i="6"/>
  <c r="AG149" i="6"/>
  <c r="AG150" i="6"/>
  <c r="AG151" i="6"/>
  <c r="AG152" i="6"/>
  <c r="AG153" i="6"/>
  <c r="AG154" i="6"/>
  <c r="AG155" i="6"/>
  <c r="AG156" i="6"/>
  <c r="AG157" i="6"/>
  <c r="AG158" i="6"/>
  <c r="AG159" i="6"/>
  <c r="AG160" i="6"/>
  <c r="AG161" i="6"/>
  <c r="AG162" i="6"/>
  <c r="AG163" i="6"/>
  <c r="AG164" i="6"/>
  <c r="AG165" i="6"/>
  <c r="AG166" i="6"/>
  <c r="AG167" i="6"/>
  <c r="AG168" i="6"/>
  <c r="AG169" i="6"/>
  <c r="AG170" i="6"/>
  <c r="AG171" i="6"/>
  <c r="AG172" i="6"/>
  <c r="AG173" i="6"/>
  <c r="AG174" i="6"/>
  <c r="AG175" i="6"/>
  <c r="AG176" i="6"/>
  <c r="AG177" i="6"/>
  <c r="AG178" i="6"/>
  <c r="AG179" i="6"/>
  <c r="AG180" i="6"/>
  <c r="AG181" i="6"/>
  <c r="AG182" i="6"/>
  <c r="AG183" i="6"/>
  <c r="AG184" i="6"/>
  <c r="AG185" i="6"/>
  <c r="AG186" i="6"/>
  <c r="AG187" i="6"/>
  <c r="AG188" i="6"/>
  <c r="AG189" i="6"/>
  <c r="AG190" i="6"/>
  <c r="AG191" i="6"/>
  <c r="AG192" i="6"/>
  <c r="AG193" i="6"/>
  <c r="AG194" i="6"/>
  <c r="AG195" i="6"/>
  <c r="AG196" i="6"/>
  <c r="AG197" i="6"/>
  <c r="AG198" i="6"/>
  <c r="AG199" i="6"/>
  <c r="AG200" i="6"/>
  <c r="AG201" i="6"/>
  <c r="AG202" i="6"/>
  <c r="AG203" i="6"/>
  <c r="AG204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234" i="6"/>
  <c r="AG235" i="6"/>
  <c r="AG236" i="6"/>
  <c r="AG237" i="6"/>
  <c r="AG238" i="6"/>
  <c r="AG239" i="6"/>
  <c r="AG240" i="6"/>
  <c r="AG241" i="6"/>
  <c r="AG242" i="6"/>
  <c r="AG243" i="6"/>
  <c r="AG244" i="6"/>
  <c r="AG245" i="6"/>
  <c r="AG246" i="6"/>
  <c r="AG247" i="6"/>
  <c r="AG248" i="6"/>
  <c r="AG249" i="6"/>
  <c r="AG250" i="6"/>
  <c r="AG251" i="6"/>
  <c r="AG252" i="6"/>
  <c r="AG253" i="6"/>
  <c r="AG254" i="6"/>
  <c r="AG255" i="6"/>
  <c r="AG256" i="6"/>
  <c r="AG257" i="6"/>
  <c r="AG258" i="6"/>
  <c r="AG259" i="6"/>
  <c r="AG260" i="6"/>
  <c r="AG261" i="6"/>
  <c r="AG262" i="6"/>
  <c r="AG263" i="6"/>
  <c r="AG264" i="6"/>
  <c r="AG265" i="6"/>
  <c r="AG266" i="6"/>
  <c r="AG267" i="6"/>
  <c r="AG268" i="6"/>
  <c r="AG269" i="6"/>
  <c r="AG270" i="6"/>
  <c r="AG271" i="6"/>
  <c r="AG272" i="6"/>
  <c r="AG273" i="6"/>
  <c r="AG274" i="6"/>
  <c r="AG275" i="6"/>
  <c r="AG276" i="6"/>
  <c r="AG277" i="6"/>
  <c r="AG278" i="6"/>
  <c r="AG279" i="6"/>
  <c r="AG280" i="6"/>
  <c r="AG281" i="6"/>
  <c r="AG282" i="6"/>
  <c r="AG283" i="6"/>
  <c r="AG284" i="6"/>
  <c r="AG285" i="6"/>
  <c r="AG286" i="6"/>
  <c r="AG287" i="6"/>
  <c r="AG288" i="6"/>
  <c r="AG289" i="6"/>
  <c r="AG290" i="6"/>
  <c r="AG291" i="6"/>
  <c r="AG292" i="6"/>
  <c r="AG293" i="6"/>
  <c r="AG294" i="6"/>
  <c r="AG295" i="6"/>
  <c r="AG296" i="6"/>
  <c r="AG297" i="6"/>
  <c r="AG298" i="6"/>
  <c r="AG299" i="6"/>
  <c r="AG300" i="6"/>
  <c r="AG301" i="6"/>
  <c r="AG302" i="6"/>
  <c r="AG303" i="6"/>
  <c r="AG304" i="6"/>
  <c r="AG305" i="6"/>
  <c r="AG306" i="6"/>
  <c r="AG307" i="6"/>
  <c r="AG308" i="6"/>
  <c r="AG309" i="6"/>
  <c r="AG310" i="6"/>
  <c r="AG311" i="6"/>
  <c r="AG312" i="6"/>
  <c r="AG313" i="6"/>
  <c r="AG314" i="6"/>
  <c r="AG315" i="6"/>
  <c r="AG316" i="6"/>
  <c r="AG317" i="6"/>
  <c r="AG318" i="6"/>
  <c r="AG319" i="6"/>
  <c r="AG320" i="6"/>
  <c r="AG321" i="6"/>
  <c r="AG322" i="6"/>
  <c r="AG323" i="6"/>
  <c r="AG324" i="6"/>
  <c r="AG325" i="6"/>
  <c r="AG326" i="6"/>
  <c r="AG327" i="6"/>
  <c r="AG328" i="6"/>
  <c r="AG329" i="6"/>
  <c r="AG330" i="6"/>
  <c r="AG331" i="6"/>
  <c r="AG332" i="6"/>
  <c r="AG333" i="6"/>
  <c r="AG334" i="6"/>
  <c r="AG335" i="6"/>
  <c r="AG336" i="6"/>
  <c r="AG337" i="6"/>
  <c r="AG338" i="6"/>
  <c r="AG339" i="6"/>
  <c r="AG340" i="6"/>
  <c r="AG341" i="6"/>
  <c r="AG342" i="6"/>
  <c r="AG343" i="6"/>
  <c r="AG344" i="6"/>
  <c r="AG345" i="6"/>
  <c r="AG346" i="6"/>
  <c r="AG347" i="6"/>
  <c r="AG348" i="6"/>
  <c r="AG349" i="6"/>
  <c r="AG350" i="6"/>
  <c r="AG351" i="6"/>
  <c r="AG352" i="6"/>
  <c r="AG353" i="6"/>
  <c r="AG354" i="6"/>
  <c r="AG355" i="6"/>
  <c r="AG356" i="6"/>
  <c r="AG357" i="6"/>
  <c r="AG358" i="6"/>
  <c r="AG359" i="6"/>
  <c r="AG360" i="6"/>
  <c r="AG361" i="6"/>
  <c r="AG362" i="6"/>
  <c r="AG363" i="6"/>
  <c r="AG364" i="6"/>
  <c r="AG365" i="6"/>
  <c r="AG366" i="6"/>
  <c r="AG367" i="6"/>
  <c r="AG368" i="6"/>
  <c r="AG369" i="6"/>
  <c r="AG370" i="6"/>
  <c r="AG371" i="6"/>
  <c r="AG372" i="6"/>
  <c r="AG373" i="6"/>
  <c r="AG374" i="6"/>
  <c r="AG375" i="6"/>
  <c r="AG376" i="6"/>
  <c r="AG377" i="6"/>
  <c r="AG378" i="6"/>
  <c r="AG379" i="6"/>
  <c r="AG380" i="6"/>
  <c r="AG381" i="6"/>
  <c r="AG382" i="6"/>
  <c r="AG383" i="6"/>
  <c r="AG384" i="6"/>
  <c r="AG385" i="6"/>
  <c r="AG386" i="6"/>
  <c r="AG387" i="6"/>
  <c r="AG388" i="6"/>
  <c r="AG389" i="6"/>
  <c r="AG390" i="6"/>
  <c r="AG391" i="6"/>
  <c r="AG392" i="6"/>
  <c r="AG393" i="6"/>
  <c r="AG394" i="6"/>
  <c r="AG395" i="6"/>
  <c r="AG396" i="6"/>
  <c r="AG397" i="6"/>
  <c r="AG398" i="6"/>
  <c r="AG399" i="6"/>
  <c r="AG400" i="6"/>
  <c r="AG401" i="6"/>
  <c r="AG402" i="6"/>
  <c r="AG403" i="6"/>
  <c r="AG404" i="6"/>
  <c r="AG405" i="6"/>
  <c r="AG406" i="6"/>
  <c r="AG407" i="6"/>
  <c r="AG408" i="6"/>
  <c r="AG409" i="6"/>
  <c r="AG410" i="6"/>
  <c r="AG411" i="6"/>
  <c r="AG412" i="6"/>
  <c r="AG413" i="6"/>
  <c r="AG414" i="6"/>
  <c r="AG415" i="6"/>
  <c r="AG416" i="6"/>
  <c r="AG417" i="6"/>
  <c r="AG418" i="6"/>
  <c r="AG419" i="6"/>
  <c r="AG420" i="6"/>
  <c r="AG421" i="6"/>
  <c r="AG422" i="6"/>
  <c r="AG423" i="6"/>
  <c r="AG424" i="6"/>
  <c r="AG425" i="6"/>
  <c r="AG426" i="6"/>
  <c r="AG427" i="6"/>
  <c r="AG428" i="6"/>
  <c r="AG429" i="6"/>
  <c r="AG430" i="6"/>
  <c r="AG431" i="6"/>
  <c r="AG432" i="6"/>
  <c r="AG433" i="6"/>
  <c r="AG434" i="6"/>
  <c r="AG435" i="6"/>
  <c r="AG436" i="6"/>
  <c r="AG437" i="6"/>
  <c r="AG438" i="6"/>
  <c r="AG439" i="6"/>
  <c r="AG440" i="6"/>
  <c r="AG441" i="6"/>
  <c r="AG442" i="6"/>
  <c r="AG443" i="6"/>
  <c r="AG444" i="6"/>
  <c r="AG445" i="6"/>
  <c r="AG446" i="6"/>
  <c r="AG447" i="6"/>
  <c r="AG448" i="6"/>
  <c r="AG449" i="6"/>
  <c r="AG450" i="6"/>
  <c r="AG451" i="6"/>
  <c r="AG452" i="6"/>
  <c r="AG453" i="6"/>
  <c r="AG454" i="6"/>
  <c r="AG455" i="6"/>
  <c r="AG456" i="6"/>
  <c r="AG457" i="6"/>
  <c r="AG458" i="6"/>
  <c r="AG459" i="6"/>
  <c r="AG460" i="6"/>
  <c r="AG461" i="6"/>
  <c r="AG462" i="6"/>
  <c r="AG463" i="6"/>
  <c r="AG464" i="6"/>
  <c r="AG465" i="6"/>
  <c r="AG466" i="6"/>
  <c r="AG467" i="6"/>
  <c r="AG468" i="6"/>
  <c r="AG469" i="6"/>
  <c r="AG470" i="6"/>
  <c r="AG471" i="6"/>
  <c r="AG472" i="6"/>
  <c r="AG473" i="6"/>
  <c r="AG474" i="6"/>
  <c r="AG475" i="6"/>
  <c r="AG476" i="6"/>
  <c r="AG477" i="6"/>
  <c r="AG478" i="6"/>
  <c r="AG479" i="6"/>
  <c r="AG480" i="6"/>
  <c r="AG481" i="6"/>
  <c r="AG482" i="6"/>
  <c r="AG483" i="6"/>
  <c r="AG484" i="6"/>
  <c r="AG485" i="6"/>
  <c r="AG486" i="6"/>
  <c r="AG487" i="6"/>
  <c r="AG488" i="6"/>
  <c r="AG489" i="6"/>
  <c r="AG490" i="6"/>
  <c r="AG491" i="6"/>
  <c r="AG492" i="6"/>
  <c r="AG493" i="6"/>
  <c r="AG494" i="6"/>
  <c r="AG495" i="6"/>
  <c r="AG496" i="6"/>
  <c r="AG497" i="6"/>
  <c r="AG498" i="6"/>
  <c r="AG499" i="6"/>
  <c r="AG500" i="6"/>
  <c r="AG501" i="6"/>
  <c r="AG502" i="6"/>
  <c r="AG503" i="6"/>
  <c r="AG504" i="6"/>
  <c r="AG505" i="6"/>
  <c r="AG506" i="6"/>
  <c r="AG507" i="6"/>
  <c r="AG508" i="6"/>
  <c r="AG509" i="6"/>
  <c r="AG510" i="6"/>
  <c r="AG511" i="6"/>
  <c r="AG512" i="6"/>
  <c r="AG513" i="6"/>
  <c r="AG514" i="6"/>
  <c r="AG515" i="6"/>
  <c r="AG516" i="6"/>
  <c r="AG517" i="6"/>
  <c r="AG518" i="6"/>
  <c r="AG519" i="6"/>
  <c r="AG520" i="6"/>
  <c r="AG521" i="6"/>
  <c r="AG522" i="6"/>
  <c r="AG523" i="6"/>
  <c r="AG524" i="6"/>
  <c r="AG525" i="6"/>
  <c r="AG526" i="6"/>
  <c r="AG527" i="6"/>
  <c r="AG528" i="6"/>
  <c r="AG529" i="6"/>
  <c r="AG530" i="6"/>
  <c r="AG531" i="6"/>
  <c r="AG532" i="6"/>
  <c r="AG533" i="6"/>
  <c r="AG534" i="6"/>
  <c r="AG535" i="6"/>
  <c r="AG536" i="6"/>
  <c r="AG537" i="6"/>
  <c r="AG538" i="6"/>
  <c r="AG539" i="6"/>
  <c r="AG540" i="6"/>
  <c r="AG541" i="6"/>
  <c r="AG542" i="6"/>
  <c r="AG543" i="6"/>
  <c r="AG544" i="6"/>
  <c r="AG545" i="6"/>
  <c r="AG546" i="6"/>
  <c r="AG547" i="6"/>
  <c r="AG548" i="6"/>
  <c r="AG549" i="6"/>
  <c r="AG550" i="6"/>
  <c r="AG551" i="6"/>
  <c r="AG552" i="6"/>
  <c r="AG553" i="6"/>
  <c r="AG554" i="6"/>
  <c r="AG555" i="6"/>
  <c r="AG556" i="6"/>
  <c r="AG557" i="6"/>
  <c r="AG558" i="6"/>
  <c r="AG559" i="6"/>
  <c r="AG560" i="6"/>
  <c r="AG561" i="6"/>
  <c r="AG562" i="6"/>
  <c r="AG563" i="6"/>
  <c r="AG564" i="6"/>
  <c r="AG565" i="6"/>
  <c r="AG566" i="6"/>
  <c r="AG567" i="6"/>
  <c r="AG568" i="6"/>
  <c r="AG569" i="6"/>
  <c r="AG570" i="6"/>
  <c r="AG571" i="6"/>
  <c r="AG572" i="6"/>
  <c r="AG573" i="6"/>
  <c r="AG574" i="6"/>
  <c r="AG575" i="6"/>
  <c r="AG576" i="6"/>
  <c r="AG577" i="6"/>
  <c r="AG578" i="6"/>
  <c r="AG579" i="6"/>
  <c r="AG580" i="6"/>
  <c r="AG581" i="6"/>
  <c r="AG582" i="6"/>
  <c r="AG583" i="6"/>
  <c r="AG584" i="6"/>
  <c r="AG585" i="6"/>
  <c r="AG586" i="6"/>
  <c r="AG587" i="6"/>
  <c r="AG588" i="6"/>
  <c r="AG589" i="6"/>
  <c r="AG590" i="6"/>
  <c r="AG591" i="6"/>
  <c r="AG592" i="6"/>
  <c r="AG593" i="6"/>
  <c r="AG594" i="6"/>
  <c r="AG595" i="6"/>
  <c r="AG596" i="6"/>
  <c r="AG597" i="6"/>
  <c r="AG598" i="6"/>
  <c r="AG599" i="6"/>
  <c r="AG600" i="6"/>
  <c r="AG601" i="6"/>
  <c r="AG602" i="6"/>
  <c r="AG603" i="6"/>
  <c r="AG604" i="6"/>
  <c r="AG605" i="6"/>
  <c r="AG606" i="6"/>
  <c r="AG607" i="6"/>
  <c r="AG608" i="6"/>
  <c r="AG609" i="6"/>
  <c r="AG610" i="6"/>
  <c r="AG611" i="6"/>
  <c r="AG612" i="6"/>
  <c r="AG613" i="6"/>
  <c r="AG6" i="6"/>
  <c r="AG7" i="6"/>
  <c r="AG8" i="6"/>
  <c r="AG9" i="6"/>
  <c r="AG10" i="6"/>
  <c r="AG11" i="6"/>
  <c r="AG12" i="6"/>
  <c r="AG13" i="6"/>
  <c r="AG14" i="6"/>
  <c r="AG15" i="6"/>
  <c r="AG4" i="6"/>
  <c r="AG5" i="6"/>
  <c r="AG3" i="6"/>
  <c r="AG2" i="6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95" i="6"/>
  <c r="AF96" i="6"/>
  <c r="AF97" i="6"/>
  <c r="AF98" i="6"/>
  <c r="AF99" i="6"/>
  <c r="AF100" i="6"/>
  <c r="AF101" i="6"/>
  <c r="AF102" i="6"/>
  <c r="AF103" i="6"/>
  <c r="AF104" i="6"/>
  <c r="AF105" i="6"/>
  <c r="AF106" i="6"/>
  <c r="AF107" i="6"/>
  <c r="AF108" i="6"/>
  <c r="AF109" i="6"/>
  <c r="AF110" i="6"/>
  <c r="AF111" i="6"/>
  <c r="AF112" i="6"/>
  <c r="AF113" i="6"/>
  <c r="AF114" i="6"/>
  <c r="AF115" i="6"/>
  <c r="AF116" i="6"/>
  <c r="AF117" i="6"/>
  <c r="AF118" i="6"/>
  <c r="AF119" i="6"/>
  <c r="AF120" i="6"/>
  <c r="AF121" i="6"/>
  <c r="AF122" i="6"/>
  <c r="AF123" i="6"/>
  <c r="AF124" i="6"/>
  <c r="AF125" i="6"/>
  <c r="AF126" i="6"/>
  <c r="AF127" i="6"/>
  <c r="AF128" i="6"/>
  <c r="AF129" i="6"/>
  <c r="AF130" i="6"/>
  <c r="AF131" i="6"/>
  <c r="AF132" i="6"/>
  <c r="AF133" i="6"/>
  <c r="AF134" i="6"/>
  <c r="AF135" i="6"/>
  <c r="AF136" i="6"/>
  <c r="AF137" i="6"/>
  <c r="AF138" i="6"/>
  <c r="AF139" i="6"/>
  <c r="AF140" i="6"/>
  <c r="AF141" i="6"/>
  <c r="AF142" i="6"/>
  <c r="AF143" i="6"/>
  <c r="AF144" i="6"/>
  <c r="AF145" i="6"/>
  <c r="AF146" i="6"/>
  <c r="AF147" i="6"/>
  <c r="AF148" i="6"/>
  <c r="AF149" i="6"/>
  <c r="AF150" i="6"/>
  <c r="AF151" i="6"/>
  <c r="AF152" i="6"/>
  <c r="AF153" i="6"/>
  <c r="AF154" i="6"/>
  <c r="AF155" i="6"/>
  <c r="AF156" i="6"/>
  <c r="AF157" i="6"/>
  <c r="AF158" i="6"/>
  <c r="AF159" i="6"/>
  <c r="AF160" i="6"/>
  <c r="AF161" i="6"/>
  <c r="AF162" i="6"/>
  <c r="AF163" i="6"/>
  <c r="AF164" i="6"/>
  <c r="AF165" i="6"/>
  <c r="AF166" i="6"/>
  <c r="AF167" i="6"/>
  <c r="AF168" i="6"/>
  <c r="AF169" i="6"/>
  <c r="AF170" i="6"/>
  <c r="AF171" i="6"/>
  <c r="AF172" i="6"/>
  <c r="AF173" i="6"/>
  <c r="AF174" i="6"/>
  <c r="AF175" i="6"/>
  <c r="AF176" i="6"/>
  <c r="AF177" i="6"/>
  <c r="AF178" i="6"/>
  <c r="AF179" i="6"/>
  <c r="AF180" i="6"/>
  <c r="AF181" i="6"/>
  <c r="AF182" i="6"/>
  <c r="AF183" i="6"/>
  <c r="AF184" i="6"/>
  <c r="AF185" i="6"/>
  <c r="AF186" i="6"/>
  <c r="AF187" i="6"/>
  <c r="AF188" i="6"/>
  <c r="AF189" i="6"/>
  <c r="AF190" i="6"/>
  <c r="AF191" i="6"/>
  <c r="AF192" i="6"/>
  <c r="AF193" i="6"/>
  <c r="AF194" i="6"/>
  <c r="AF195" i="6"/>
  <c r="AF196" i="6"/>
  <c r="AF197" i="6"/>
  <c r="AF198" i="6"/>
  <c r="AF199" i="6"/>
  <c r="AF200" i="6"/>
  <c r="AF201" i="6"/>
  <c r="AF202" i="6"/>
  <c r="AF203" i="6"/>
  <c r="AF204" i="6"/>
  <c r="AF205" i="6"/>
  <c r="AF206" i="6"/>
  <c r="AF207" i="6"/>
  <c r="AF208" i="6"/>
  <c r="AF209" i="6"/>
  <c r="AF210" i="6"/>
  <c r="AF211" i="6"/>
  <c r="AF212" i="6"/>
  <c r="AF213" i="6"/>
  <c r="AF214" i="6"/>
  <c r="AF215" i="6"/>
  <c r="AF216" i="6"/>
  <c r="AF217" i="6"/>
  <c r="AF218" i="6"/>
  <c r="AF219" i="6"/>
  <c r="AF220" i="6"/>
  <c r="AF221" i="6"/>
  <c r="AF222" i="6"/>
  <c r="AF223" i="6"/>
  <c r="AF224" i="6"/>
  <c r="AF225" i="6"/>
  <c r="AF226" i="6"/>
  <c r="AF227" i="6"/>
  <c r="AF228" i="6"/>
  <c r="AF229" i="6"/>
  <c r="AF230" i="6"/>
  <c r="AF231" i="6"/>
  <c r="AF232" i="6"/>
  <c r="AF233" i="6"/>
  <c r="AF234" i="6"/>
  <c r="AF235" i="6"/>
  <c r="AF236" i="6"/>
  <c r="AF237" i="6"/>
  <c r="AF238" i="6"/>
  <c r="AF239" i="6"/>
  <c r="AF240" i="6"/>
  <c r="AF241" i="6"/>
  <c r="AF242" i="6"/>
  <c r="AF243" i="6"/>
  <c r="AF244" i="6"/>
  <c r="AF245" i="6"/>
  <c r="AF246" i="6"/>
  <c r="AF247" i="6"/>
  <c r="AF248" i="6"/>
  <c r="AF249" i="6"/>
  <c r="AF250" i="6"/>
  <c r="AF251" i="6"/>
  <c r="AF252" i="6"/>
  <c r="AF253" i="6"/>
  <c r="AF254" i="6"/>
  <c r="AF255" i="6"/>
  <c r="AF256" i="6"/>
  <c r="AF257" i="6"/>
  <c r="AF258" i="6"/>
  <c r="AF259" i="6"/>
  <c r="AF260" i="6"/>
  <c r="AF261" i="6"/>
  <c r="AF262" i="6"/>
  <c r="AF263" i="6"/>
  <c r="AF264" i="6"/>
  <c r="AF265" i="6"/>
  <c r="AF266" i="6"/>
  <c r="AF267" i="6"/>
  <c r="AF268" i="6"/>
  <c r="AF269" i="6"/>
  <c r="AF270" i="6"/>
  <c r="AF271" i="6"/>
  <c r="AF272" i="6"/>
  <c r="AF273" i="6"/>
  <c r="AF274" i="6"/>
  <c r="AF275" i="6"/>
  <c r="AF276" i="6"/>
  <c r="AF277" i="6"/>
  <c r="AF278" i="6"/>
  <c r="AF279" i="6"/>
  <c r="AF280" i="6"/>
  <c r="AF281" i="6"/>
  <c r="AF282" i="6"/>
  <c r="AF283" i="6"/>
  <c r="AF284" i="6"/>
  <c r="AF285" i="6"/>
  <c r="AF286" i="6"/>
  <c r="AF287" i="6"/>
  <c r="AF288" i="6"/>
  <c r="AF289" i="6"/>
  <c r="AF290" i="6"/>
  <c r="AF291" i="6"/>
  <c r="AF292" i="6"/>
  <c r="AF293" i="6"/>
  <c r="AF294" i="6"/>
  <c r="AF295" i="6"/>
  <c r="AF296" i="6"/>
  <c r="AF297" i="6"/>
  <c r="AF298" i="6"/>
  <c r="AF299" i="6"/>
  <c r="AF300" i="6"/>
  <c r="AF301" i="6"/>
  <c r="AF302" i="6"/>
  <c r="AF303" i="6"/>
  <c r="AF304" i="6"/>
  <c r="AF305" i="6"/>
  <c r="AF306" i="6"/>
  <c r="AF307" i="6"/>
  <c r="AF308" i="6"/>
  <c r="AF309" i="6"/>
  <c r="AF310" i="6"/>
  <c r="AF311" i="6"/>
  <c r="AF312" i="6"/>
  <c r="AF313" i="6"/>
  <c r="AF314" i="6"/>
  <c r="AF315" i="6"/>
  <c r="AF316" i="6"/>
  <c r="AF317" i="6"/>
  <c r="AF318" i="6"/>
  <c r="AF319" i="6"/>
  <c r="AF320" i="6"/>
  <c r="AF321" i="6"/>
  <c r="AF322" i="6"/>
  <c r="AF323" i="6"/>
  <c r="AF324" i="6"/>
  <c r="AF325" i="6"/>
  <c r="AF326" i="6"/>
  <c r="AF327" i="6"/>
  <c r="AF328" i="6"/>
  <c r="AF329" i="6"/>
  <c r="AF330" i="6"/>
  <c r="AF331" i="6"/>
  <c r="AF332" i="6"/>
  <c r="AF333" i="6"/>
  <c r="AF334" i="6"/>
  <c r="AF335" i="6"/>
  <c r="AF336" i="6"/>
  <c r="AF337" i="6"/>
  <c r="AF338" i="6"/>
  <c r="AF339" i="6"/>
  <c r="AF340" i="6"/>
  <c r="AF341" i="6"/>
  <c r="AF342" i="6"/>
  <c r="AF343" i="6"/>
  <c r="AF344" i="6"/>
  <c r="AF345" i="6"/>
  <c r="AF346" i="6"/>
  <c r="AF347" i="6"/>
  <c r="AF348" i="6"/>
  <c r="AF349" i="6"/>
  <c r="AF350" i="6"/>
  <c r="AF351" i="6"/>
  <c r="AF352" i="6"/>
  <c r="AF353" i="6"/>
  <c r="AF354" i="6"/>
  <c r="AF355" i="6"/>
  <c r="AF356" i="6"/>
  <c r="AF357" i="6"/>
  <c r="AF358" i="6"/>
  <c r="AF359" i="6"/>
  <c r="AF360" i="6"/>
  <c r="AF361" i="6"/>
  <c r="AF362" i="6"/>
  <c r="AF363" i="6"/>
  <c r="AF364" i="6"/>
  <c r="AF365" i="6"/>
  <c r="AF366" i="6"/>
  <c r="AF367" i="6"/>
  <c r="AF368" i="6"/>
  <c r="AF369" i="6"/>
  <c r="AF370" i="6"/>
  <c r="AF371" i="6"/>
  <c r="AF372" i="6"/>
  <c r="AF373" i="6"/>
  <c r="AF374" i="6"/>
  <c r="AF375" i="6"/>
  <c r="AF376" i="6"/>
  <c r="AF377" i="6"/>
  <c r="AF378" i="6"/>
  <c r="AF379" i="6"/>
  <c r="AF380" i="6"/>
  <c r="AF381" i="6"/>
  <c r="AF382" i="6"/>
  <c r="AF383" i="6"/>
  <c r="AF384" i="6"/>
  <c r="AF385" i="6"/>
  <c r="AF386" i="6"/>
  <c r="AF387" i="6"/>
  <c r="AF388" i="6"/>
  <c r="AF389" i="6"/>
  <c r="AF390" i="6"/>
  <c r="AF391" i="6"/>
  <c r="AF392" i="6"/>
  <c r="AF393" i="6"/>
  <c r="AF394" i="6"/>
  <c r="AF395" i="6"/>
  <c r="AF396" i="6"/>
  <c r="AF397" i="6"/>
  <c r="AF398" i="6"/>
  <c r="AF399" i="6"/>
  <c r="AF400" i="6"/>
  <c r="AF401" i="6"/>
  <c r="AF402" i="6"/>
  <c r="AF403" i="6"/>
  <c r="AF404" i="6"/>
  <c r="AF405" i="6"/>
  <c r="AF406" i="6"/>
  <c r="AF407" i="6"/>
  <c r="AF408" i="6"/>
  <c r="AF409" i="6"/>
  <c r="AF410" i="6"/>
  <c r="AF411" i="6"/>
  <c r="AF412" i="6"/>
  <c r="AF413" i="6"/>
  <c r="AF414" i="6"/>
  <c r="AF415" i="6"/>
  <c r="AF416" i="6"/>
  <c r="AF417" i="6"/>
  <c r="AF418" i="6"/>
  <c r="AF419" i="6"/>
  <c r="AF420" i="6"/>
  <c r="AF421" i="6"/>
  <c r="AF422" i="6"/>
  <c r="AF423" i="6"/>
  <c r="AF424" i="6"/>
  <c r="AF425" i="6"/>
  <c r="AF426" i="6"/>
  <c r="AF427" i="6"/>
  <c r="AF428" i="6"/>
  <c r="AF429" i="6"/>
  <c r="AF430" i="6"/>
  <c r="AF431" i="6"/>
  <c r="AF432" i="6"/>
  <c r="AF433" i="6"/>
  <c r="AF434" i="6"/>
  <c r="AF435" i="6"/>
  <c r="AF436" i="6"/>
  <c r="AF437" i="6"/>
  <c r="AF438" i="6"/>
  <c r="AF439" i="6"/>
  <c r="AF440" i="6"/>
  <c r="AF441" i="6"/>
  <c r="AF442" i="6"/>
  <c r="AF443" i="6"/>
  <c r="AF444" i="6"/>
  <c r="AF445" i="6"/>
  <c r="AF446" i="6"/>
  <c r="AF447" i="6"/>
  <c r="AF448" i="6"/>
  <c r="AF449" i="6"/>
  <c r="AF450" i="6"/>
  <c r="AF451" i="6"/>
  <c r="AF452" i="6"/>
  <c r="AF453" i="6"/>
  <c r="AF454" i="6"/>
  <c r="AF455" i="6"/>
  <c r="AF456" i="6"/>
  <c r="AF457" i="6"/>
  <c r="AF458" i="6"/>
  <c r="AF459" i="6"/>
  <c r="AF460" i="6"/>
  <c r="AF461" i="6"/>
  <c r="AF462" i="6"/>
  <c r="AF463" i="6"/>
  <c r="AF464" i="6"/>
  <c r="AF465" i="6"/>
  <c r="AF466" i="6"/>
  <c r="AF467" i="6"/>
  <c r="AF468" i="6"/>
  <c r="AF469" i="6"/>
  <c r="AF470" i="6"/>
  <c r="AF471" i="6"/>
  <c r="AF472" i="6"/>
  <c r="AF473" i="6"/>
  <c r="AF474" i="6"/>
  <c r="AF475" i="6"/>
  <c r="AF476" i="6"/>
  <c r="AF477" i="6"/>
  <c r="AF478" i="6"/>
  <c r="AF479" i="6"/>
  <c r="AF480" i="6"/>
  <c r="AF481" i="6"/>
  <c r="AF482" i="6"/>
  <c r="AF483" i="6"/>
  <c r="AF484" i="6"/>
  <c r="AF485" i="6"/>
  <c r="AF486" i="6"/>
  <c r="AF487" i="6"/>
  <c r="AF488" i="6"/>
  <c r="AF489" i="6"/>
  <c r="AF490" i="6"/>
  <c r="AF491" i="6"/>
  <c r="AF492" i="6"/>
  <c r="AF493" i="6"/>
  <c r="AF494" i="6"/>
  <c r="AF495" i="6"/>
  <c r="AF496" i="6"/>
  <c r="AF497" i="6"/>
  <c r="AF498" i="6"/>
  <c r="AF499" i="6"/>
  <c r="AF500" i="6"/>
  <c r="AF501" i="6"/>
  <c r="AF502" i="6"/>
  <c r="AF503" i="6"/>
  <c r="AF504" i="6"/>
  <c r="AF505" i="6"/>
  <c r="AF506" i="6"/>
  <c r="AF507" i="6"/>
  <c r="AF508" i="6"/>
  <c r="AF509" i="6"/>
  <c r="AF510" i="6"/>
  <c r="AF511" i="6"/>
  <c r="AF512" i="6"/>
  <c r="AF513" i="6"/>
  <c r="AF514" i="6"/>
  <c r="AF515" i="6"/>
  <c r="AF516" i="6"/>
  <c r="AF517" i="6"/>
  <c r="AF518" i="6"/>
  <c r="AF519" i="6"/>
  <c r="AF520" i="6"/>
  <c r="AF521" i="6"/>
  <c r="AF522" i="6"/>
  <c r="AF523" i="6"/>
  <c r="AF524" i="6"/>
  <c r="AF525" i="6"/>
  <c r="AF526" i="6"/>
  <c r="AF527" i="6"/>
  <c r="AF528" i="6"/>
  <c r="AF529" i="6"/>
  <c r="AF530" i="6"/>
  <c r="AF531" i="6"/>
  <c r="AF532" i="6"/>
  <c r="AF533" i="6"/>
  <c r="AF534" i="6"/>
  <c r="AF535" i="6"/>
  <c r="AF536" i="6"/>
  <c r="AF537" i="6"/>
  <c r="AF538" i="6"/>
  <c r="AF539" i="6"/>
  <c r="AF540" i="6"/>
  <c r="AF541" i="6"/>
  <c r="AF542" i="6"/>
  <c r="AF543" i="6"/>
  <c r="AF544" i="6"/>
  <c r="AF545" i="6"/>
  <c r="AF546" i="6"/>
  <c r="AF547" i="6"/>
  <c r="AF548" i="6"/>
  <c r="AF549" i="6"/>
  <c r="AF550" i="6"/>
  <c r="AF551" i="6"/>
  <c r="AF552" i="6"/>
  <c r="AF553" i="6"/>
  <c r="AF554" i="6"/>
  <c r="AF555" i="6"/>
  <c r="AF556" i="6"/>
  <c r="AF557" i="6"/>
  <c r="AF558" i="6"/>
  <c r="AF559" i="6"/>
  <c r="AF560" i="6"/>
  <c r="AF561" i="6"/>
  <c r="AF562" i="6"/>
  <c r="AF563" i="6"/>
  <c r="AF564" i="6"/>
  <c r="AF565" i="6"/>
  <c r="AF566" i="6"/>
  <c r="AF567" i="6"/>
  <c r="AF568" i="6"/>
  <c r="AF569" i="6"/>
  <c r="AF570" i="6"/>
  <c r="AF571" i="6"/>
  <c r="AF572" i="6"/>
  <c r="AF573" i="6"/>
  <c r="AF574" i="6"/>
  <c r="AF575" i="6"/>
  <c r="AF576" i="6"/>
  <c r="AF577" i="6"/>
  <c r="AF578" i="6"/>
  <c r="AF579" i="6"/>
  <c r="AF580" i="6"/>
  <c r="AF581" i="6"/>
  <c r="AF582" i="6"/>
  <c r="AF583" i="6"/>
  <c r="AF584" i="6"/>
  <c r="AF585" i="6"/>
  <c r="AF586" i="6"/>
  <c r="AF587" i="6"/>
  <c r="AF588" i="6"/>
  <c r="AF589" i="6"/>
  <c r="AF590" i="6"/>
  <c r="AF591" i="6"/>
  <c r="AF592" i="6"/>
  <c r="AF593" i="6"/>
  <c r="AF594" i="6"/>
  <c r="AF595" i="6"/>
  <c r="AF596" i="6"/>
  <c r="AF597" i="6"/>
  <c r="AF598" i="6"/>
  <c r="AF599" i="6"/>
  <c r="AF600" i="6"/>
  <c r="AF601" i="6"/>
  <c r="AF602" i="6"/>
  <c r="AF603" i="6"/>
  <c r="AF604" i="6"/>
  <c r="AF605" i="6"/>
  <c r="AF606" i="6"/>
  <c r="AF607" i="6"/>
  <c r="AF608" i="6"/>
  <c r="AF609" i="6"/>
  <c r="AF610" i="6"/>
  <c r="AF611" i="6"/>
  <c r="AF612" i="6"/>
  <c r="AF613" i="6"/>
  <c r="AF4" i="6"/>
  <c r="AF3" i="6"/>
  <c r="AE9" i="6" l="1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103" i="6"/>
  <c r="AE104" i="6"/>
  <c r="AE105" i="6"/>
  <c r="AE106" i="6"/>
  <c r="AE107" i="6"/>
  <c r="AE108" i="6"/>
  <c r="AE109" i="6"/>
  <c r="AE110" i="6"/>
  <c r="AE111" i="6"/>
  <c r="AE112" i="6"/>
  <c r="AE113" i="6"/>
  <c r="AE114" i="6"/>
  <c r="AE115" i="6"/>
  <c r="AE116" i="6"/>
  <c r="AE117" i="6"/>
  <c r="AE118" i="6"/>
  <c r="AE119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E132" i="6"/>
  <c r="AE133" i="6"/>
  <c r="AE134" i="6"/>
  <c r="AE135" i="6"/>
  <c r="AE136" i="6"/>
  <c r="AE137" i="6"/>
  <c r="AE138" i="6"/>
  <c r="AE139" i="6"/>
  <c r="AE140" i="6"/>
  <c r="AE141" i="6"/>
  <c r="AE142" i="6"/>
  <c r="AE143" i="6"/>
  <c r="AE144" i="6"/>
  <c r="AE145" i="6"/>
  <c r="AE146" i="6"/>
  <c r="AE147" i="6"/>
  <c r="AE148" i="6"/>
  <c r="AE149" i="6"/>
  <c r="AE150" i="6"/>
  <c r="AE151" i="6"/>
  <c r="AE152" i="6"/>
  <c r="AE153" i="6"/>
  <c r="AE154" i="6"/>
  <c r="AE155" i="6"/>
  <c r="AE156" i="6"/>
  <c r="AE157" i="6"/>
  <c r="AE158" i="6"/>
  <c r="AE159" i="6"/>
  <c r="AE160" i="6"/>
  <c r="AE161" i="6"/>
  <c r="AE162" i="6"/>
  <c r="AE163" i="6"/>
  <c r="AE164" i="6"/>
  <c r="AE165" i="6"/>
  <c r="AE166" i="6"/>
  <c r="AE167" i="6"/>
  <c r="AE168" i="6"/>
  <c r="AE169" i="6"/>
  <c r="AE170" i="6"/>
  <c r="AE171" i="6"/>
  <c r="AE172" i="6"/>
  <c r="AE173" i="6"/>
  <c r="AE174" i="6"/>
  <c r="AE175" i="6"/>
  <c r="AE176" i="6"/>
  <c r="AE177" i="6"/>
  <c r="AE178" i="6"/>
  <c r="AE179" i="6"/>
  <c r="AE180" i="6"/>
  <c r="AE181" i="6"/>
  <c r="AE182" i="6"/>
  <c r="AE183" i="6"/>
  <c r="AE184" i="6"/>
  <c r="AE185" i="6"/>
  <c r="AE186" i="6"/>
  <c r="AE187" i="6"/>
  <c r="AE188" i="6"/>
  <c r="AE189" i="6"/>
  <c r="AE190" i="6"/>
  <c r="AE191" i="6"/>
  <c r="AE192" i="6"/>
  <c r="AE193" i="6"/>
  <c r="AE194" i="6"/>
  <c r="AE195" i="6"/>
  <c r="AE196" i="6"/>
  <c r="AE197" i="6"/>
  <c r="AE198" i="6"/>
  <c r="AE199" i="6"/>
  <c r="AE200" i="6"/>
  <c r="AE201" i="6"/>
  <c r="AE202" i="6"/>
  <c r="AE203" i="6"/>
  <c r="AE204" i="6"/>
  <c r="AE205" i="6"/>
  <c r="AE206" i="6"/>
  <c r="AE207" i="6"/>
  <c r="AE208" i="6"/>
  <c r="AE209" i="6"/>
  <c r="AE210" i="6"/>
  <c r="AE211" i="6"/>
  <c r="AE212" i="6"/>
  <c r="AE213" i="6"/>
  <c r="AE214" i="6"/>
  <c r="AE215" i="6"/>
  <c r="AE216" i="6"/>
  <c r="AE217" i="6"/>
  <c r="AE218" i="6"/>
  <c r="AE219" i="6"/>
  <c r="AE220" i="6"/>
  <c r="AE221" i="6"/>
  <c r="AE222" i="6"/>
  <c r="AE223" i="6"/>
  <c r="AE224" i="6"/>
  <c r="AE225" i="6"/>
  <c r="AE226" i="6"/>
  <c r="AE227" i="6"/>
  <c r="AE228" i="6"/>
  <c r="AE229" i="6"/>
  <c r="AE230" i="6"/>
  <c r="AE231" i="6"/>
  <c r="AE232" i="6"/>
  <c r="AE233" i="6"/>
  <c r="AE234" i="6"/>
  <c r="AE235" i="6"/>
  <c r="AE236" i="6"/>
  <c r="AE237" i="6"/>
  <c r="AE238" i="6"/>
  <c r="AE239" i="6"/>
  <c r="AE240" i="6"/>
  <c r="AE241" i="6"/>
  <c r="AE242" i="6"/>
  <c r="AE243" i="6"/>
  <c r="AE244" i="6"/>
  <c r="AE245" i="6"/>
  <c r="AE246" i="6"/>
  <c r="AE247" i="6"/>
  <c r="AE248" i="6"/>
  <c r="AE249" i="6"/>
  <c r="AE250" i="6"/>
  <c r="AE251" i="6"/>
  <c r="AE252" i="6"/>
  <c r="AE253" i="6"/>
  <c r="AE254" i="6"/>
  <c r="AE255" i="6"/>
  <c r="AE256" i="6"/>
  <c r="AE257" i="6"/>
  <c r="AE258" i="6"/>
  <c r="AE259" i="6"/>
  <c r="AE260" i="6"/>
  <c r="AE261" i="6"/>
  <c r="AE262" i="6"/>
  <c r="AE263" i="6"/>
  <c r="AE264" i="6"/>
  <c r="AE265" i="6"/>
  <c r="AE266" i="6"/>
  <c r="AE267" i="6"/>
  <c r="AE268" i="6"/>
  <c r="AE269" i="6"/>
  <c r="AE270" i="6"/>
  <c r="AE271" i="6"/>
  <c r="AE272" i="6"/>
  <c r="AE273" i="6"/>
  <c r="AE274" i="6"/>
  <c r="AE275" i="6"/>
  <c r="AE276" i="6"/>
  <c r="AE277" i="6"/>
  <c r="AE278" i="6"/>
  <c r="AE279" i="6"/>
  <c r="AE280" i="6"/>
  <c r="AE281" i="6"/>
  <c r="AE282" i="6"/>
  <c r="AE283" i="6"/>
  <c r="AE284" i="6"/>
  <c r="AE285" i="6"/>
  <c r="AE286" i="6"/>
  <c r="AE287" i="6"/>
  <c r="AE288" i="6"/>
  <c r="AE289" i="6"/>
  <c r="AE290" i="6"/>
  <c r="AE291" i="6"/>
  <c r="AE292" i="6"/>
  <c r="AE293" i="6"/>
  <c r="AE294" i="6"/>
  <c r="AE295" i="6"/>
  <c r="AE296" i="6"/>
  <c r="AE297" i="6"/>
  <c r="AE298" i="6"/>
  <c r="AE299" i="6"/>
  <c r="AE300" i="6"/>
  <c r="AE301" i="6"/>
  <c r="AE302" i="6"/>
  <c r="AE303" i="6"/>
  <c r="AE304" i="6"/>
  <c r="AE305" i="6"/>
  <c r="AE306" i="6"/>
  <c r="AE307" i="6"/>
  <c r="AE308" i="6"/>
  <c r="AE309" i="6"/>
  <c r="AE310" i="6"/>
  <c r="AE311" i="6"/>
  <c r="AE312" i="6"/>
  <c r="AE313" i="6"/>
  <c r="AE314" i="6"/>
  <c r="AE315" i="6"/>
  <c r="AE316" i="6"/>
  <c r="AE317" i="6"/>
  <c r="AE318" i="6"/>
  <c r="AE319" i="6"/>
  <c r="AE320" i="6"/>
  <c r="AE321" i="6"/>
  <c r="AE322" i="6"/>
  <c r="AE323" i="6"/>
  <c r="AE324" i="6"/>
  <c r="AE325" i="6"/>
  <c r="AE326" i="6"/>
  <c r="AE327" i="6"/>
  <c r="AE328" i="6"/>
  <c r="AE329" i="6"/>
  <c r="AE330" i="6"/>
  <c r="AE331" i="6"/>
  <c r="AE332" i="6"/>
  <c r="AE333" i="6"/>
  <c r="AE334" i="6"/>
  <c r="AE335" i="6"/>
  <c r="AE336" i="6"/>
  <c r="AE337" i="6"/>
  <c r="AE338" i="6"/>
  <c r="AE339" i="6"/>
  <c r="AE340" i="6"/>
  <c r="AE341" i="6"/>
  <c r="AE342" i="6"/>
  <c r="AE343" i="6"/>
  <c r="AE344" i="6"/>
  <c r="AE345" i="6"/>
  <c r="AE346" i="6"/>
  <c r="AE347" i="6"/>
  <c r="AE348" i="6"/>
  <c r="AE349" i="6"/>
  <c r="AE350" i="6"/>
  <c r="AE351" i="6"/>
  <c r="AE352" i="6"/>
  <c r="AE353" i="6"/>
  <c r="AE354" i="6"/>
  <c r="AE355" i="6"/>
  <c r="AE356" i="6"/>
  <c r="AE357" i="6"/>
  <c r="AE358" i="6"/>
  <c r="AE359" i="6"/>
  <c r="AE360" i="6"/>
  <c r="AE361" i="6"/>
  <c r="AE362" i="6"/>
  <c r="AE363" i="6"/>
  <c r="AE364" i="6"/>
  <c r="AE365" i="6"/>
  <c r="AE366" i="6"/>
  <c r="AE367" i="6"/>
  <c r="AE368" i="6"/>
  <c r="AE369" i="6"/>
  <c r="AE370" i="6"/>
  <c r="AE371" i="6"/>
  <c r="AE372" i="6"/>
  <c r="AE373" i="6"/>
  <c r="AE374" i="6"/>
  <c r="AE375" i="6"/>
  <c r="AE376" i="6"/>
  <c r="AE377" i="6"/>
  <c r="AE378" i="6"/>
  <c r="AE379" i="6"/>
  <c r="AE380" i="6"/>
  <c r="AE381" i="6"/>
  <c r="AE382" i="6"/>
  <c r="AE383" i="6"/>
  <c r="AE384" i="6"/>
  <c r="AE385" i="6"/>
  <c r="AE386" i="6"/>
  <c r="AE387" i="6"/>
  <c r="AE388" i="6"/>
  <c r="AE389" i="6"/>
  <c r="AE390" i="6"/>
  <c r="AE391" i="6"/>
  <c r="AE392" i="6"/>
  <c r="AE393" i="6"/>
  <c r="AE394" i="6"/>
  <c r="AE395" i="6"/>
  <c r="AE396" i="6"/>
  <c r="AE397" i="6"/>
  <c r="AE398" i="6"/>
  <c r="AE399" i="6"/>
  <c r="AE400" i="6"/>
  <c r="AE401" i="6"/>
  <c r="AE402" i="6"/>
  <c r="AE403" i="6"/>
  <c r="AE404" i="6"/>
  <c r="AE405" i="6"/>
  <c r="AE406" i="6"/>
  <c r="AE407" i="6"/>
  <c r="AE408" i="6"/>
  <c r="AE409" i="6"/>
  <c r="AE410" i="6"/>
  <c r="AE411" i="6"/>
  <c r="AE412" i="6"/>
  <c r="AE413" i="6"/>
  <c r="AE414" i="6"/>
  <c r="AE415" i="6"/>
  <c r="AE416" i="6"/>
  <c r="AE417" i="6"/>
  <c r="AE418" i="6"/>
  <c r="AE419" i="6"/>
  <c r="AE420" i="6"/>
  <c r="AE421" i="6"/>
  <c r="AE422" i="6"/>
  <c r="AE423" i="6"/>
  <c r="AE424" i="6"/>
  <c r="AE425" i="6"/>
  <c r="AE426" i="6"/>
  <c r="AE427" i="6"/>
  <c r="AE428" i="6"/>
  <c r="AE429" i="6"/>
  <c r="AE430" i="6"/>
  <c r="AE431" i="6"/>
  <c r="AE432" i="6"/>
  <c r="AE433" i="6"/>
  <c r="AE434" i="6"/>
  <c r="AE435" i="6"/>
  <c r="AE436" i="6"/>
  <c r="AE437" i="6"/>
  <c r="AE438" i="6"/>
  <c r="AE439" i="6"/>
  <c r="AE440" i="6"/>
  <c r="AE441" i="6"/>
  <c r="AE442" i="6"/>
  <c r="AE443" i="6"/>
  <c r="AE444" i="6"/>
  <c r="AE445" i="6"/>
  <c r="AE446" i="6"/>
  <c r="AE447" i="6"/>
  <c r="AE448" i="6"/>
  <c r="AE449" i="6"/>
  <c r="AE450" i="6"/>
  <c r="AE451" i="6"/>
  <c r="AE452" i="6"/>
  <c r="AE453" i="6"/>
  <c r="AE454" i="6"/>
  <c r="AE455" i="6"/>
  <c r="AE456" i="6"/>
  <c r="AE457" i="6"/>
  <c r="AE458" i="6"/>
  <c r="AE459" i="6"/>
  <c r="AE460" i="6"/>
  <c r="AE461" i="6"/>
  <c r="AE462" i="6"/>
  <c r="AE463" i="6"/>
  <c r="AE464" i="6"/>
  <c r="AE465" i="6"/>
  <c r="AE466" i="6"/>
  <c r="AE467" i="6"/>
  <c r="AE468" i="6"/>
  <c r="AE469" i="6"/>
  <c r="AE470" i="6"/>
  <c r="AE471" i="6"/>
  <c r="AE472" i="6"/>
  <c r="AE473" i="6"/>
  <c r="AE474" i="6"/>
  <c r="AE475" i="6"/>
  <c r="AE476" i="6"/>
  <c r="AE477" i="6"/>
  <c r="AE478" i="6"/>
  <c r="AE479" i="6"/>
  <c r="AE480" i="6"/>
  <c r="AE481" i="6"/>
  <c r="AE482" i="6"/>
  <c r="AE483" i="6"/>
  <c r="AE484" i="6"/>
  <c r="AE485" i="6"/>
  <c r="AE486" i="6"/>
  <c r="AE487" i="6"/>
  <c r="AE488" i="6"/>
  <c r="AE489" i="6"/>
  <c r="AE490" i="6"/>
  <c r="AE491" i="6"/>
  <c r="AE492" i="6"/>
  <c r="AE493" i="6"/>
  <c r="AE494" i="6"/>
  <c r="AE495" i="6"/>
  <c r="AE496" i="6"/>
  <c r="AE497" i="6"/>
  <c r="AE498" i="6"/>
  <c r="AE499" i="6"/>
  <c r="AE500" i="6"/>
  <c r="AE501" i="6"/>
  <c r="AE502" i="6"/>
  <c r="AE503" i="6"/>
  <c r="AE504" i="6"/>
  <c r="AE505" i="6"/>
  <c r="AE506" i="6"/>
  <c r="AE507" i="6"/>
  <c r="AE508" i="6"/>
  <c r="AE509" i="6"/>
  <c r="AE510" i="6"/>
  <c r="AE511" i="6"/>
  <c r="AE512" i="6"/>
  <c r="AE513" i="6"/>
  <c r="AE514" i="6"/>
  <c r="AE515" i="6"/>
  <c r="AE516" i="6"/>
  <c r="AE517" i="6"/>
  <c r="AE518" i="6"/>
  <c r="AE519" i="6"/>
  <c r="AE520" i="6"/>
  <c r="AE521" i="6"/>
  <c r="AE522" i="6"/>
  <c r="AE523" i="6"/>
  <c r="AE524" i="6"/>
  <c r="AE525" i="6"/>
  <c r="AE526" i="6"/>
  <c r="AE527" i="6"/>
  <c r="AE528" i="6"/>
  <c r="AE529" i="6"/>
  <c r="AE530" i="6"/>
  <c r="AE531" i="6"/>
  <c r="AE532" i="6"/>
  <c r="AE533" i="6"/>
  <c r="AE534" i="6"/>
  <c r="AE535" i="6"/>
  <c r="AE536" i="6"/>
  <c r="AE537" i="6"/>
  <c r="AE538" i="6"/>
  <c r="AE539" i="6"/>
  <c r="AE540" i="6"/>
  <c r="AE541" i="6"/>
  <c r="AE542" i="6"/>
  <c r="AE543" i="6"/>
  <c r="AE544" i="6"/>
  <c r="AE545" i="6"/>
  <c r="AE546" i="6"/>
  <c r="AE547" i="6"/>
  <c r="AE548" i="6"/>
  <c r="AE549" i="6"/>
  <c r="AE550" i="6"/>
  <c r="AE551" i="6"/>
  <c r="AE552" i="6"/>
  <c r="AE553" i="6"/>
  <c r="AE554" i="6"/>
  <c r="AE555" i="6"/>
  <c r="AE556" i="6"/>
  <c r="AE557" i="6"/>
  <c r="AE558" i="6"/>
  <c r="AE559" i="6"/>
  <c r="AE560" i="6"/>
  <c r="AE561" i="6"/>
  <c r="AE562" i="6"/>
  <c r="AE563" i="6"/>
  <c r="AE564" i="6"/>
  <c r="AE565" i="6"/>
  <c r="AE566" i="6"/>
  <c r="AE567" i="6"/>
  <c r="AE568" i="6"/>
  <c r="AE569" i="6"/>
  <c r="AE570" i="6"/>
  <c r="AE571" i="6"/>
  <c r="AE572" i="6"/>
  <c r="AE573" i="6"/>
  <c r="AE574" i="6"/>
  <c r="AE575" i="6"/>
  <c r="AE576" i="6"/>
  <c r="AE577" i="6"/>
  <c r="AE578" i="6"/>
  <c r="AE579" i="6"/>
  <c r="AE580" i="6"/>
  <c r="AE581" i="6"/>
  <c r="AE582" i="6"/>
  <c r="AE583" i="6"/>
  <c r="AE584" i="6"/>
  <c r="AE585" i="6"/>
  <c r="AE586" i="6"/>
  <c r="AE587" i="6"/>
  <c r="AE588" i="6"/>
  <c r="AE589" i="6"/>
  <c r="AE590" i="6"/>
  <c r="AE591" i="6"/>
  <c r="AE592" i="6"/>
  <c r="AE593" i="6"/>
  <c r="AE594" i="6"/>
  <c r="AE595" i="6"/>
  <c r="AE596" i="6"/>
  <c r="AE597" i="6"/>
  <c r="AE598" i="6"/>
  <c r="AE599" i="6"/>
  <c r="AE600" i="6"/>
  <c r="AE601" i="6"/>
  <c r="AE602" i="6"/>
  <c r="AE603" i="6"/>
  <c r="AE604" i="6"/>
  <c r="AE605" i="6"/>
  <c r="AE606" i="6"/>
  <c r="AE607" i="6"/>
  <c r="AE608" i="6"/>
  <c r="AE609" i="6"/>
  <c r="AE610" i="6"/>
  <c r="AE611" i="6"/>
  <c r="AE612" i="6"/>
  <c r="AE613" i="6"/>
  <c r="AE3" i="6"/>
  <c r="AE4" i="6"/>
  <c r="AE5" i="6"/>
  <c r="AE6" i="6"/>
  <c r="AE7" i="6"/>
  <c r="AE8" i="6"/>
  <c r="AD3" i="6"/>
  <c r="AD4" i="6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D64" i="6"/>
  <c r="AD65" i="6"/>
  <c r="AD66" i="6"/>
  <c r="AD67" i="6"/>
  <c r="AD68" i="6"/>
  <c r="AD69" i="6"/>
  <c r="AD70" i="6"/>
  <c r="AD71" i="6"/>
  <c r="AD72" i="6"/>
  <c r="AD73" i="6"/>
  <c r="AD74" i="6"/>
  <c r="AD75" i="6"/>
  <c r="AD76" i="6"/>
  <c r="AD77" i="6"/>
  <c r="AD78" i="6"/>
  <c r="AD79" i="6"/>
  <c r="AD80" i="6"/>
  <c r="AD81" i="6"/>
  <c r="AD82" i="6"/>
  <c r="AD83" i="6"/>
  <c r="AD84" i="6"/>
  <c r="AD85" i="6"/>
  <c r="AD86" i="6"/>
  <c r="AD87" i="6"/>
  <c r="AD88" i="6"/>
  <c r="AD89" i="6"/>
  <c r="AD90" i="6"/>
  <c r="AD91" i="6"/>
  <c r="AD92" i="6"/>
  <c r="AD93" i="6"/>
  <c r="AD94" i="6"/>
  <c r="AD95" i="6"/>
  <c r="AD96" i="6"/>
  <c r="AD97" i="6"/>
  <c r="AD98" i="6"/>
  <c r="AD99" i="6"/>
  <c r="AD100" i="6"/>
  <c r="AD101" i="6"/>
  <c r="AD102" i="6"/>
  <c r="AD103" i="6"/>
  <c r="AD104" i="6"/>
  <c r="AD105" i="6"/>
  <c r="AD106" i="6"/>
  <c r="AD107" i="6"/>
  <c r="AD108" i="6"/>
  <c r="AD109" i="6"/>
  <c r="AD110" i="6"/>
  <c r="AD111" i="6"/>
  <c r="AD112" i="6"/>
  <c r="AD113" i="6"/>
  <c r="AD114" i="6"/>
  <c r="AD115" i="6"/>
  <c r="AD116" i="6"/>
  <c r="AD117" i="6"/>
  <c r="AD118" i="6"/>
  <c r="AD119" i="6"/>
  <c r="AD120" i="6"/>
  <c r="AD121" i="6"/>
  <c r="AD122" i="6"/>
  <c r="AD123" i="6"/>
  <c r="AD124" i="6"/>
  <c r="AD125" i="6"/>
  <c r="AD126" i="6"/>
  <c r="AD127" i="6"/>
  <c r="AD128" i="6"/>
  <c r="AD129" i="6"/>
  <c r="AD130" i="6"/>
  <c r="AD131" i="6"/>
  <c r="AD132" i="6"/>
  <c r="AD133" i="6"/>
  <c r="AD134" i="6"/>
  <c r="AD135" i="6"/>
  <c r="AD136" i="6"/>
  <c r="AD137" i="6"/>
  <c r="AD138" i="6"/>
  <c r="AD139" i="6"/>
  <c r="AD140" i="6"/>
  <c r="AD141" i="6"/>
  <c r="AD142" i="6"/>
  <c r="AD143" i="6"/>
  <c r="AD144" i="6"/>
  <c r="AD145" i="6"/>
  <c r="AD146" i="6"/>
  <c r="AD147" i="6"/>
  <c r="AD148" i="6"/>
  <c r="AD149" i="6"/>
  <c r="AD150" i="6"/>
  <c r="AD151" i="6"/>
  <c r="AD152" i="6"/>
  <c r="AD153" i="6"/>
  <c r="AD154" i="6"/>
  <c r="AD155" i="6"/>
  <c r="AD156" i="6"/>
  <c r="AD157" i="6"/>
  <c r="AD158" i="6"/>
  <c r="AD159" i="6"/>
  <c r="AD160" i="6"/>
  <c r="AD161" i="6"/>
  <c r="AD162" i="6"/>
  <c r="AD163" i="6"/>
  <c r="AD164" i="6"/>
  <c r="AD165" i="6"/>
  <c r="AD166" i="6"/>
  <c r="AD167" i="6"/>
  <c r="AD168" i="6"/>
  <c r="AD169" i="6"/>
  <c r="AD170" i="6"/>
  <c r="AD171" i="6"/>
  <c r="AD172" i="6"/>
  <c r="AD173" i="6"/>
  <c r="AD174" i="6"/>
  <c r="AD175" i="6"/>
  <c r="AD176" i="6"/>
  <c r="AD177" i="6"/>
  <c r="AD178" i="6"/>
  <c r="AD179" i="6"/>
  <c r="AD180" i="6"/>
  <c r="AD181" i="6"/>
  <c r="AD182" i="6"/>
  <c r="AD183" i="6"/>
  <c r="AD184" i="6"/>
  <c r="AD185" i="6"/>
  <c r="AD186" i="6"/>
  <c r="AD187" i="6"/>
  <c r="AD188" i="6"/>
  <c r="AD189" i="6"/>
  <c r="AD190" i="6"/>
  <c r="AD191" i="6"/>
  <c r="AD192" i="6"/>
  <c r="AD193" i="6"/>
  <c r="AD194" i="6"/>
  <c r="AD195" i="6"/>
  <c r="AD196" i="6"/>
  <c r="AD197" i="6"/>
  <c r="AD198" i="6"/>
  <c r="AD199" i="6"/>
  <c r="AD200" i="6"/>
  <c r="AD201" i="6"/>
  <c r="AD202" i="6"/>
  <c r="AD203" i="6"/>
  <c r="AD204" i="6"/>
  <c r="AD205" i="6"/>
  <c r="AD206" i="6"/>
  <c r="AD207" i="6"/>
  <c r="AD208" i="6"/>
  <c r="AD209" i="6"/>
  <c r="AD210" i="6"/>
  <c r="AD211" i="6"/>
  <c r="AD212" i="6"/>
  <c r="AD213" i="6"/>
  <c r="AD214" i="6"/>
  <c r="AD215" i="6"/>
  <c r="AD216" i="6"/>
  <c r="AD217" i="6"/>
  <c r="AD218" i="6"/>
  <c r="AD219" i="6"/>
  <c r="AD220" i="6"/>
  <c r="AD221" i="6"/>
  <c r="AD222" i="6"/>
  <c r="AD223" i="6"/>
  <c r="AD224" i="6"/>
  <c r="AD225" i="6"/>
  <c r="AD226" i="6"/>
  <c r="AD227" i="6"/>
  <c r="AD228" i="6"/>
  <c r="AD229" i="6"/>
  <c r="AD230" i="6"/>
  <c r="AD231" i="6"/>
  <c r="AD232" i="6"/>
  <c r="AD233" i="6"/>
  <c r="AD234" i="6"/>
  <c r="AD235" i="6"/>
  <c r="AD236" i="6"/>
  <c r="AD237" i="6"/>
  <c r="AD238" i="6"/>
  <c r="AD239" i="6"/>
  <c r="AD240" i="6"/>
  <c r="AD241" i="6"/>
  <c r="AD242" i="6"/>
  <c r="AD243" i="6"/>
  <c r="AD244" i="6"/>
  <c r="AD245" i="6"/>
  <c r="AD246" i="6"/>
  <c r="AD247" i="6"/>
  <c r="AD248" i="6"/>
  <c r="AD249" i="6"/>
  <c r="AD250" i="6"/>
  <c r="AD251" i="6"/>
  <c r="AD252" i="6"/>
  <c r="AD253" i="6"/>
  <c r="AD254" i="6"/>
  <c r="AD255" i="6"/>
  <c r="AD256" i="6"/>
  <c r="AD257" i="6"/>
  <c r="AD258" i="6"/>
  <c r="AD259" i="6"/>
  <c r="AD260" i="6"/>
  <c r="AD261" i="6"/>
  <c r="AD262" i="6"/>
  <c r="AD263" i="6"/>
  <c r="AD264" i="6"/>
  <c r="AD265" i="6"/>
  <c r="AD266" i="6"/>
  <c r="AD267" i="6"/>
  <c r="AD268" i="6"/>
  <c r="AD269" i="6"/>
  <c r="AD270" i="6"/>
  <c r="AD271" i="6"/>
  <c r="AD272" i="6"/>
  <c r="AD273" i="6"/>
  <c r="AD274" i="6"/>
  <c r="AD275" i="6"/>
  <c r="AD276" i="6"/>
  <c r="AD277" i="6"/>
  <c r="AD278" i="6"/>
  <c r="AD279" i="6"/>
  <c r="AD280" i="6"/>
  <c r="AD281" i="6"/>
  <c r="AD282" i="6"/>
  <c r="AD283" i="6"/>
  <c r="AD284" i="6"/>
  <c r="AD285" i="6"/>
  <c r="AD286" i="6"/>
  <c r="AD287" i="6"/>
  <c r="AD288" i="6"/>
  <c r="AD289" i="6"/>
  <c r="AD290" i="6"/>
  <c r="AD291" i="6"/>
  <c r="AD292" i="6"/>
  <c r="AD293" i="6"/>
  <c r="AD294" i="6"/>
  <c r="AD295" i="6"/>
  <c r="AD296" i="6"/>
  <c r="AD297" i="6"/>
  <c r="AD298" i="6"/>
  <c r="AD299" i="6"/>
  <c r="AD300" i="6"/>
  <c r="AD301" i="6"/>
  <c r="AD302" i="6"/>
  <c r="AD303" i="6"/>
  <c r="AD304" i="6"/>
  <c r="AD305" i="6"/>
  <c r="AD306" i="6"/>
  <c r="AD307" i="6"/>
  <c r="AD308" i="6"/>
  <c r="AD309" i="6"/>
  <c r="AD310" i="6"/>
  <c r="AD311" i="6"/>
  <c r="AD312" i="6"/>
  <c r="AD313" i="6"/>
  <c r="AD314" i="6"/>
  <c r="AD315" i="6"/>
  <c r="AD316" i="6"/>
  <c r="AD317" i="6"/>
  <c r="AD318" i="6"/>
  <c r="AD319" i="6"/>
  <c r="AD320" i="6"/>
  <c r="AD321" i="6"/>
  <c r="AD322" i="6"/>
  <c r="AD323" i="6"/>
  <c r="AD324" i="6"/>
  <c r="AD325" i="6"/>
  <c r="AD326" i="6"/>
  <c r="AD327" i="6"/>
  <c r="AD328" i="6"/>
  <c r="AD329" i="6"/>
  <c r="AD330" i="6"/>
  <c r="AD331" i="6"/>
  <c r="AD332" i="6"/>
  <c r="AD333" i="6"/>
  <c r="AD334" i="6"/>
  <c r="AD335" i="6"/>
  <c r="AD336" i="6"/>
  <c r="AD337" i="6"/>
  <c r="AD338" i="6"/>
  <c r="AD339" i="6"/>
  <c r="AD340" i="6"/>
  <c r="AD341" i="6"/>
  <c r="AD342" i="6"/>
  <c r="AD343" i="6"/>
  <c r="AD344" i="6"/>
  <c r="AD345" i="6"/>
  <c r="AD346" i="6"/>
  <c r="AD347" i="6"/>
  <c r="AD348" i="6"/>
  <c r="AD349" i="6"/>
  <c r="AD350" i="6"/>
  <c r="AD351" i="6"/>
  <c r="AD352" i="6"/>
  <c r="AD353" i="6"/>
  <c r="AD354" i="6"/>
  <c r="AD355" i="6"/>
  <c r="AD356" i="6"/>
  <c r="AD357" i="6"/>
  <c r="AD358" i="6"/>
  <c r="AD359" i="6"/>
  <c r="AD360" i="6"/>
  <c r="AD361" i="6"/>
  <c r="AD362" i="6"/>
  <c r="AD363" i="6"/>
  <c r="AD364" i="6"/>
  <c r="AD365" i="6"/>
  <c r="AD366" i="6"/>
  <c r="AD367" i="6"/>
  <c r="AD368" i="6"/>
  <c r="AD369" i="6"/>
  <c r="AD370" i="6"/>
  <c r="AD371" i="6"/>
  <c r="AD372" i="6"/>
  <c r="AD373" i="6"/>
  <c r="AD374" i="6"/>
  <c r="AD375" i="6"/>
  <c r="AD376" i="6"/>
  <c r="AD377" i="6"/>
  <c r="AD378" i="6"/>
  <c r="AD379" i="6"/>
  <c r="AD380" i="6"/>
  <c r="AD381" i="6"/>
  <c r="AD382" i="6"/>
  <c r="AD383" i="6"/>
  <c r="AD384" i="6"/>
  <c r="AD385" i="6"/>
  <c r="AD386" i="6"/>
  <c r="AD387" i="6"/>
  <c r="AD388" i="6"/>
  <c r="AD389" i="6"/>
  <c r="AD390" i="6"/>
  <c r="AD391" i="6"/>
  <c r="AD392" i="6"/>
  <c r="AD393" i="6"/>
  <c r="AD394" i="6"/>
  <c r="AD395" i="6"/>
  <c r="AD396" i="6"/>
  <c r="AD397" i="6"/>
  <c r="AD398" i="6"/>
  <c r="AD399" i="6"/>
  <c r="AD400" i="6"/>
  <c r="AD401" i="6"/>
  <c r="AD402" i="6"/>
  <c r="AD403" i="6"/>
  <c r="AD404" i="6"/>
  <c r="AD405" i="6"/>
  <c r="AD406" i="6"/>
  <c r="AD407" i="6"/>
  <c r="AD408" i="6"/>
  <c r="AD409" i="6"/>
  <c r="AD410" i="6"/>
  <c r="AD411" i="6"/>
  <c r="AD412" i="6"/>
  <c r="AD413" i="6"/>
  <c r="AD414" i="6"/>
  <c r="AD415" i="6"/>
  <c r="AD416" i="6"/>
  <c r="AD417" i="6"/>
  <c r="AD418" i="6"/>
  <c r="AD419" i="6"/>
  <c r="AD420" i="6"/>
  <c r="AD421" i="6"/>
  <c r="AD422" i="6"/>
  <c r="AD423" i="6"/>
  <c r="AD424" i="6"/>
  <c r="AD425" i="6"/>
  <c r="AD426" i="6"/>
  <c r="AD427" i="6"/>
  <c r="AD428" i="6"/>
  <c r="AD429" i="6"/>
  <c r="AD430" i="6"/>
  <c r="AD431" i="6"/>
  <c r="AD432" i="6"/>
  <c r="AD433" i="6"/>
  <c r="AD434" i="6"/>
  <c r="AD435" i="6"/>
  <c r="AD436" i="6"/>
  <c r="AD437" i="6"/>
  <c r="AD438" i="6"/>
  <c r="AD439" i="6"/>
  <c r="AD440" i="6"/>
  <c r="AD441" i="6"/>
  <c r="AD442" i="6"/>
  <c r="AD443" i="6"/>
  <c r="AD444" i="6"/>
  <c r="AD445" i="6"/>
  <c r="AD446" i="6"/>
  <c r="AD447" i="6"/>
  <c r="AD448" i="6"/>
  <c r="AD449" i="6"/>
  <c r="AD450" i="6"/>
  <c r="AD451" i="6"/>
  <c r="AD452" i="6"/>
  <c r="AD453" i="6"/>
  <c r="AD454" i="6"/>
  <c r="AD455" i="6"/>
  <c r="AD456" i="6"/>
  <c r="AD457" i="6"/>
  <c r="AD458" i="6"/>
  <c r="AD459" i="6"/>
  <c r="AD460" i="6"/>
  <c r="AD461" i="6"/>
  <c r="AD462" i="6"/>
  <c r="AD463" i="6"/>
  <c r="AD464" i="6"/>
  <c r="AD465" i="6"/>
  <c r="AD466" i="6"/>
  <c r="AD467" i="6"/>
  <c r="AD468" i="6"/>
  <c r="AD469" i="6"/>
  <c r="AD470" i="6"/>
  <c r="AD471" i="6"/>
  <c r="AD472" i="6"/>
  <c r="AD473" i="6"/>
  <c r="AD474" i="6"/>
  <c r="AD475" i="6"/>
  <c r="AD476" i="6"/>
  <c r="AD477" i="6"/>
  <c r="AD478" i="6"/>
  <c r="AD479" i="6"/>
  <c r="AD480" i="6"/>
  <c r="AD481" i="6"/>
  <c r="AD482" i="6"/>
  <c r="AD483" i="6"/>
  <c r="AD484" i="6"/>
  <c r="AD485" i="6"/>
  <c r="AD486" i="6"/>
  <c r="AD487" i="6"/>
  <c r="AD488" i="6"/>
  <c r="AD489" i="6"/>
  <c r="AD490" i="6"/>
  <c r="AD491" i="6"/>
  <c r="AD492" i="6"/>
  <c r="AD493" i="6"/>
  <c r="AD494" i="6"/>
  <c r="AD495" i="6"/>
  <c r="AD496" i="6"/>
  <c r="AD497" i="6"/>
  <c r="AD498" i="6"/>
  <c r="AD499" i="6"/>
  <c r="AD500" i="6"/>
  <c r="AD501" i="6"/>
  <c r="AD502" i="6"/>
  <c r="AD503" i="6"/>
  <c r="AD504" i="6"/>
  <c r="AD505" i="6"/>
  <c r="AD506" i="6"/>
  <c r="AD507" i="6"/>
  <c r="AD508" i="6"/>
  <c r="AD509" i="6"/>
  <c r="AD510" i="6"/>
  <c r="AD511" i="6"/>
  <c r="AD512" i="6"/>
  <c r="AD513" i="6"/>
  <c r="AD514" i="6"/>
  <c r="AD515" i="6"/>
  <c r="AD516" i="6"/>
  <c r="AD517" i="6"/>
  <c r="AD518" i="6"/>
  <c r="AD519" i="6"/>
  <c r="AD520" i="6"/>
  <c r="AD521" i="6"/>
  <c r="AD522" i="6"/>
  <c r="AD523" i="6"/>
  <c r="AD524" i="6"/>
  <c r="AD525" i="6"/>
  <c r="AD526" i="6"/>
  <c r="AD527" i="6"/>
  <c r="AD528" i="6"/>
  <c r="AD529" i="6"/>
  <c r="AD530" i="6"/>
  <c r="AD531" i="6"/>
  <c r="AD532" i="6"/>
  <c r="AD533" i="6"/>
  <c r="AD534" i="6"/>
  <c r="AD535" i="6"/>
  <c r="AD536" i="6"/>
  <c r="AD537" i="6"/>
  <c r="AD538" i="6"/>
  <c r="AD539" i="6"/>
  <c r="AD540" i="6"/>
  <c r="AD541" i="6"/>
  <c r="AD542" i="6"/>
  <c r="AD543" i="6"/>
  <c r="AD544" i="6"/>
  <c r="AD545" i="6"/>
  <c r="AD546" i="6"/>
  <c r="AD547" i="6"/>
  <c r="AD548" i="6"/>
  <c r="AD549" i="6"/>
  <c r="AD550" i="6"/>
  <c r="AD551" i="6"/>
  <c r="AD552" i="6"/>
  <c r="AD553" i="6"/>
  <c r="AD554" i="6"/>
  <c r="AD555" i="6"/>
  <c r="AD556" i="6"/>
  <c r="AD557" i="6"/>
  <c r="AD558" i="6"/>
  <c r="AD559" i="6"/>
  <c r="AD560" i="6"/>
  <c r="AD561" i="6"/>
  <c r="AD562" i="6"/>
  <c r="AD563" i="6"/>
  <c r="AD564" i="6"/>
  <c r="AD565" i="6"/>
  <c r="AD566" i="6"/>
  <c r="AD567" i="6"/>
  <c r="AD568" i="6"/>
  <c r="AD569" i="6"/>
  <c r="AD570" i="6"/>
  <c r="AD571" i="6"/>
  <c r="AD572" i="6"/>
  <c r="AD573" i="6"/>
  <c r="AD574" i="6"/>
  <c r="AD575" i="6"/>
  <c r="AD576" i="6"/>
  <c r="AD577" i="6"/>
  <c r="AD578" i="6"/>
  <c r="AD579" i="6"/>
  <c r="AD580" i="6"/>
  <c r="AD581" i="6"/>
  <c r="AD582" i="6"/>
  <c r="AD583" i="6"/>
  <c r="AD584" i="6"/>
  <c r="AD585" i="6"/>
  <c r="AD586" i="6"/>
  <c r="AD587" i="6"/>
  <c r="AD588" i="6"/>
  <c r="AD589" i="6"/>
  <c r="AD590" i="6"/>
  <c r="AD591" i="6"/>
  <c r="AD592" i="6"/>
  <c r="AD593" i="6"/>
  <c r="AD594" i="6"/>
  <c r="AD595" i="6"/>
  <c r="AD596" i="6"/>
  <c r="AD597" i="6"/>
  <c r="AD598" i="6"/>
  <c r="AD599" i="6"/>
  <c r="AD600" i="6"/>
  <c r="AD601" i="6"/>
  <c r="AD602" i="6"/>
  <c r="AD603" i="6"/>
  <c r="AD604" i="6"/>
  <c r="AD605" i="6"/>
  <c r="AD606" i="6"/>
  <c r="AD607" i="6"/>
  <c r="AD608" i="6"/>
  <c r="AD609" i="6"/>
  <c r="AD610" i="6"/>
  <c r="AD611" i="6"/>
  <c r="AD612" i="6"/>
  <c r="AD613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3" i="6"/>
  <c r="AC134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4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09" i="6"/>
  <c r="AC210" i="6"/>
  <c r="AC211" i="6"/>
  <c r="AC212" i="6"/>
  <c r="AC213" i="6"/>
  <c r="AC214" i="6"/>
  <c r="AC215" i="6"/>
  <c r="AC216" i="6"/>
  <c r="AC217" i="6"/>
  <c r="AC218" i="6"/>
  <c r="AC219" i="6"/>
  <c r="AC220" i="6"/>
  <c r="AC221" i="6"/>
  <c r="AC222" i="6"/>
  <c r="AC223" i="6"/>
  <c r="AC224" i="6"/>
  <c r="AC225" i="6"/>
  <c r="AC226" i="6"/>
  <c r="AC227" i="6"/>
  <c r="AC228" i="6"/>
  <c r="AC229" i="6"/>
  <c r="AC230" i="6"/>
  <c r="AC231" i="6"/>
  <c r="AC232" i="6"/>
  <c r="AC233" i="6"/>
  <c r="AC234" i="6"/>
  <c r="AC235" i="6"/>
  <c r="AC236" i="6"/>
  <c r="AC237" i="6"/>
  <c r="AC238" i="6"/>
  <c r="AC239" i="6"/>
  <c r="AC240" i="6"/>
  <c r="AC241" i="6"/>
  <c r="AC242" i="6"/>
  <c r="AC243" i="6"/>
  <c r="AC244" i="6"/>
  <c r="AC245" i="6"/>
  <c r="AC246" i="6"/>
  <c r="AC247" i="6"/>
  <c r="AC248" i="6"/>
  <c r="AC249" i="6"/>
  <c r="AC250" i="6"/>
  <c r="AC251" i="6"/>
  <c r="AC252" i="6"/>
  <c r="AC253" i="6"/>
  <c r="AC254" i="6"/>
  <c r="AC255" i="6"/>
  <c r="AC256" i="6"/>
  <c r="AC257" i="6"/>
  <c r="AC258" i="6"/>
  <c r="AC259" i="6"/>
  <c r="AC260" i="6"/>
  <c r="AC261" i="6"/>
  <c r="AC262" i="6"/>
  <c r="AC263" i="6"/>
  <c r="AC264" i="6"/>
  <c r="AC265" i="6"/>
  <c r="AC266" i="6"/>
  <c r="AC267" i="6"/>
  <c r="AC268" i="6"/>
  <c r="AC269" i="6"/>
  <c r="AC270" i="6"/>
  <c r="AC271" i="6"/>
  <c r="AC272" i="6"/>
  <c r="AC273" i="6"/>
  <c r="AC274" i="6"/>
  <c r="AC275" i="6"/>
  <c r="AC276" i="6"/>
  <c r="AC277" i="6"/>
  <c r="AC278" i="6"/>
  <c r="AC279" i="6"/>
  <c r="AC280" i="6"/>
  <c r="AC281" i="6"/>
  <c r="AC282" i="6"/>
  <c r="AC283" i="6"/>
  <c r="AC284" i="6"/>
  <c r="AC285" i="6"/>
  <c r="AC286" i="6"/>
  <c r="AC287" i="6"/>
  <c r="AC288" i="6"/>
  <c r="AC289" i="6"/>
  <c r="AC290" i="6"/>
  <c r="AC291" i="6"/>
  <c r="AC292" i="6"/>
  <c r="AC293" i="6"/>
  <c r="AC294" i="6"/>
  <c r="AC295" i="6"/>
  <c r="AC296" i="6"/>
  <c r="AC297" i="6"/>
  <c r="AC298" i="6"/>
  <c r="AC299" i="6"/>
  <c r="AC300" i="6"/>
  <c r="AC301" i="6"/>
  <c r="AC302" i="6"/>
  <c r="AC303" i="6"/>
  <c r="AC304" i="6"/>
  <c r="AC305" i="6"/>
  <c r="AC306" i="6"/>
  <c r="AC307" i="6"/>
  <c r="AC308" i="6"/>
  <c r="AC309" i="6"/>
  <c r="AC310" i="6"/>
  <c r="AC311" i="6"/>
  <c r="AC312" i="6"/>
  <c r="AC313" i="6"/>
  <c r="AC314" i="6"/>
  <c r="AC315" i="6"/>
  <c r="AC316" i="6"/>
  <c r="AC317" i="6"/>
  <c r="AC318" i="6"/>
  <c r="AC319" i="6"/>
  <c r="AC320" i="6"/>
  <c r="AC321" i="6"/>
  <c r="AC322" i="6"/>
  <c r="AC323" i="6"/>
  <c r="AC324" i="6"/>
  <c r="AC325" i="6"/>
  <c r="AC326" i="6"/>
  <c r="AC327" i="6"/>
  <c r="AC328" i="6"/>
  <c r="AC329" i="6"/>
  <c r="AC330" i="6"/>
  <c r="AC331" i="6"/>
  <c r="AC332" i="6"/>
  <c r="AC333" i="6"/>
  <c r="AC334" i="6"/>
  <c r="AC335" i="6"/>
  <c r="AC336" i="6"/>
  <c r="AC337" i="6"/>
  <c r="AC338" i="6"/>
  <c r="AC339" i="6"/>
  <c r="AC340" i="6"/>
  <c r="AC341" i="6"/>
  <c r="AC342" i="6"/>
  <c r="AC343" i="6"/>
  <c r="AC344" i="6"/>
  <c r="AC345" i="6"/>
  <c r="AC346" i="6"/>
  <c r="AC347" i="6"/>
  <c r="AC348" i="6"/>
  <c r="AC349" i="6"/>
  <c r="AC350" i="6"/>
  <c r="AC351" i="6"/>
  <c r="AC352" i="6"/>
  <c r="AC353" i="6"/>
  <c r="AC354" i="6"/>
  <c r="AC355" i="6"/>
  <c r="AC356" i="6"/>
  <c r="AC357" i="6"/>
  <c r="AC358" i="6"/>
  <c r="AC359" i="6"/>
  <c r="AC360" i="6"/>
  <c r="AC361" i="6"/>
  <c r="AC362" i="6"/>
  <c r="AC363" i="6"/>
  <c r="AC364" i="6"/>
  <c r="AC365" i="6"/>
  <c r="AC366" i="6"/>
  <c r="AC367" i="6"/>
  <c r="AC368" i="6"/>
  <c r="AC369" i="6"/>
  <c r="AC370" i="6"/>
  <c r="AC371" i="6"/>
  <c r="AC372" i="6"/>
  <c r="AC373" i="6"/>
  <c r="AC374" i="6"/>
  <c r="AC375" i="6"/>
  <c r="AC376" i="6"/>
  <c r="AC377" i="6"/>
  <c r="AC378" i="6"/>
  <c r="AC379" i="6"/>
  <c r="AC380" i="6"/>
  <c r="AC381" i="6"/>
  <c r="AC382" i="6"/>
  <c r="AC383" i="6"/>
  <c r="AC384" i="6"/>
  <c r="AC385" i="6"/>
  <c r="AC386" i="6"/>
  <c r="AC387" i="6"/>
  <c r="AC388" i="6"/>
  <c r="AC389" i="6"/>
  <c r="AC390" i="6"/>
  <c r="AC391" i="6"/>
  <c r="AC392" i="6"/>
  <c r="AC393" i="6"/>
  <c r="AC394" i="6"/>
  <c r="AC395" i="6"/>
  <c r="AC396" i="6"/>
  <c r="AC397" i="6"/>
  <c r="AC398" i="6"/>
  <c r="AC399" i="6"/>
  <c r="AC400" i="6"/>
  <c r="AC401" i="6"/>
  <c r="AC402" i="6"/>
  <c r="AC403" i="6"/>
  <c r="AC404" i="6"/>
  <c r="AC405" i="6"/>
  <c r="AC406" i="6"/>
  <c r="AC407" i="6"/>
  <c r="AC408" i="6"/>
  <c r="AC409" i="6"/>
  <c r="AC410" i="6"/>
  <c r="AC411" i="6"/>
  <c r="AC412" i="6"/>
  <c r="AC413" i="6"/>
  <c r="AC414" i="6"/>
  <c r="AC415" i="6"/>
  <c r="AC416" i="6"/>
  <c r="AC417" i="6"/>
  <c r="AC418" i="6"/>
  <c r="AC419" i="6"/>
  <c r="AC420" i="6"/>
  <c r="AC421" i="6"/>
  <c r="AC422" i="6"/>
  <c r="AC423" i="6"/>
  <c r="AC424" i="6"/>
  <c r="AC425" i="6"/>
  <c r="AC426" i="6"/>
  <c r="AC427" i="6"/>
  <c r="AC428" i="6"/>
  <c r="AC429" i="6"/>
  <c r="AC430" i="6"/>
  <c r="AC431" i="6"/>
  <c r="AC432" i="6"/>
  <c r="AC433" i="6"/>
  <c r="AC434" i="6"/>
  <c r="AC435" i="6"/>
  <c r="AC436" i="6"/>
  <c r="AC437" i="6"/>
  <c r="AC438" i="6"/>
  <c r="AC439" i="6"/>
  <c r="AC440" i="6"/>
  <c r="AC441" i="6"/>
  <c r="AC442" i="6"/>
  <c r="AC443" i="6"/>
  <c r="AC444" i="6"/>
  <c r="AC445" i="6"/>
  <c r="AC446" i="6"/>
  <c r="AC447" i="6"/>
  <c r="AC448" i="6"/>
  <c r="AC449" i="6"/>
  <c r="AC450" i="6"/>
  <c r="AC451" i="6"/>
  <c r="AC452" i="6"/>
  <c r="AC453" i="6"/>
  <c r="AC454" i="6"/>
  <c r="AC455" i="6"/>
  <c r="AC456" i="6"/>
  <c r="AC457" i="6"/>
  <c r="AC458" i="6"/>
  <c r="AC459" i="6"/>
  <c r="AC460" i="6"/>
  <c r="AC461" i="6"/>
  <c r="AC462" i="6"/>
  <c r="AC463" i="6"/>
  <c r="AC464" i="6"/>
  <c r="AC465" i="6"/>
  <c r="AC466" i="6"/>
  <c r="AC467" i="6"/>
  <c r="AC468" i="6"/>
  <c r="AC469" i="6"/>
  <c r="AC470" i="6"/>
  <c r="AC471" i="6"/>
  <c r="AC472" i="6"/>
  <c r="AC473" i="6"/>
  <c r="AC474" i="6"/>
  <c r="AC475" i="6"/>
  <c r="AC476" i="6"/>
  <c r="AC477" i="6"/>
  <c r="AC478" i="6"/>
  <c r="AC479" i="6"/>
  <c r="AC480" i="6"/>
  <c r="AC481" i="6"/>
  <c r="AC482" i="6"/>
  <c r="AC483" i="6"/>
  <c r="AC484" i="6"/>
  <c r="AC485" i="6"/>
  <c r="AC486" i="6"/>
  <c r="AC487" i="6"/>
  <c r="AC488" i="6"/>
  <c r="AC489" i="6"/>
  <c r="AC490" i="6"/>
  <c r="AC491" i="6"/>
  <c r="AC492" i="6"/>
  <c r="AC493" i="6"/>
  <c r="AC494" i="6"/>
  <c r="AC495" i="6"/>
  <c r="AC496" i="6"/>
  <c r="AC497" i="6"/>
  <c r="AC498" i="6"/>
  <c r="AC499" i="6"/>
  <c r="AC500" i="6"/>
  <c r="AC501" i="6"/>
  <c r="AC502" i="6"/>
  <c r="AC503" i="6"/>
  <c r="AC504" i="6"/>
  <c r="AC505" i="6"/>
  <c r="AC506" i="6"/>
  <c r="AC507" i="6"/>
  <c r="AC508" i="6"/>
  <c r="AC509" i="6"/>
  <c r="AC510" i="6"/>
  <c r="AC511" i="6"/>
  <c r="AC512" i="6"/>
  <c r="AC513" i="6"/>
  <c r="AC514" i="6"/>
  <c r="AC515" i="6"/>
  <c r="AC516" i="6"/>
  <c r="AC517" i="6"/>
  <c r="AC518" i="6"/>
  <c r="AC519" i="6"/>
  <c r="AC520" i="6"/>
  <c r="AC521" i="6"/>
  <c r="AC522" i="6"/>
  <c r="AC523" i="6"/>
  <c r="AC524" i="6"/>
  <c r="AC525" i="6"/>
  <c r="AC526" i="6"/>
  <c r="AC527" i="6"/>
  <c r="AC528" i="6"/>
  <c r="AC529" i="6"/>
  <c r="AC530" i="6"/>
  <c r="AC531" i="6"/>
  <c r="AC532" i="6"/>
  <c r="AC533" i="6"/>
  <c r="AC534" i="6"/>
  <c r="AC535" i="6"/>
  <c r="AC536" i="6"/>
  <c r="AC537" i="6"/>
  <c r="AC538" i="6"/>
  <c r="AC539" i="6"/>
  <c r="AC540" i="6"/>
  <c r="AC541" i="6"/>
  <c r="AC542" i="6"/>
  <c r="AC543" i="6"/>
  <c r="AC544" i="6"/>
  <c r="AC545" i="6"/>
  <c r="AC546" i="6"/>
  <c r="AC547" i="6"/>
  <c r="AC548" i="6"/>
  <c r="AC549" i="6"/>
  <c r="AC550" i="6"/>
  <c r="AC551" i="6"/>
  <c r="AC552" i="6"/>
  <c r="AC553" i="6"/>
  <c r="AC554" i="6"/>
  <c r="AC555" i="6"/>
  <c r="AC556" i="6"/>
  <c r="AC557" i="6"/>
  <c r="AC558" i="6"/>
  <c r="AC559" i="6"/>
  <c r="AC560" i="6"/>
  <c r="AC561" i="6"/>
  <c r="AC562" i="6"/>
  <c r="AC563" i="6"/>
  <c r="AC564" i="6"/>
  <c r="AC565" i="6"/>
  <c r="AC566" i="6"/>
  <c r="AC567" i="6"/>
  <c r="AC568" i="6"/>
  <c r="AC569" i="6"/>
  <c r="AC570" i="6"/>
  <c r="AC571" i="6"/>
  <c r="AC572" i="6"/>
  <c r="AC573" i="6"/>
  <c r="AC574" i="6"/>
  <c r="AC575" i="6"/>
  <c r="AC576" i="6"/>
  <c r="AC577" i="6"/>
  <c r="AC578" i="6"/>
  <c r="AC579" i="6"/>
  <c r="AC580" i="6"/>
  <c r="AC581" i="6"/>
  <c r="AC582" i="6"/>
  <c r="AC583" i="6"/>
  <c r="AC584" i="6"/>
  <c r="AC585" i="6"/>
  <c r="AC586" i="6"/>
  <c r="AC587" i="6"/>
  <c r="AC588" i="6"/>
  <c r="AC589" i="6"/>
  <c r="AC590" i="6"/>
  <c r="AC591" i="6"/>
  <c r="AC592" i="6"/>
  <c r="AC593" i="6"/>
  <c r="AC594" i="6"/>
  <c r="AC595" i="6"/>
  <c r="AC596" i="6"/>
  <c r="AC597" i="6"/>
  <c r="AC598" i="6"/>
  <c r="AC599" i="6"/>
  <c r="AC600" i="6"/>
  <c r="AC601" i="6"/>
  <c r="AC602" i="6"/>
  <c r="AC603" i="6"/>
  <c r="AC604" i="6"/>
  <c r="AC605" i="6"/>
  <c r="AC606" i="6"/>
  <c r="AC607" i="6"/>
  <c r="AC608" i="6"/>
  <c r="AC609" i="6"/>
  <c r="AC610" i="6"/>
  <c r="AC611" i="6"/>
  <c r="AC612" i="6"/>
  <c r="AC613" i="6"/>
  <c r="AC3" i="6"/>
  <c r="AC4" i="6"/>
  <c r="AC5" i="6"/>
  <c r="AB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B132" i="6"/>
  <c r="AB133" i="6"/>
  <c r="AB134" i="6"/>
  <c r="AB135" i="6"/>
  <c r="AB136" i="6"/>
  <c r="AB137" i="6"/>
  <c r="AB138" i="6"/>
  <c r="AB139" i="6"/>
  <c r="AB140" i="6"/>
  <c r="AB141" i="6"/>
  <c r="AB142" i="6"/>
  <c r="AB143" i="6"/>
  <c r="AB144" i="6"/>
  <c r="AB145" i="6"/>
  <c r="AB146" i="6"/>
  <c r="AB147" i="6"/>
  <c r="AB148" i="6"/>
  <c r="AB149" i="6"/>
  <c r="AB150" i="6"/>
  <c r="AB151" i="6"/>
  <c r="AB152" i="6"/>
  <c r="AB153" i="6"/>
  <c r="AB154" i="6"/>
  <c r="AB155" i="6"/>
  <c r="AB156" i="6"/>
  <c r="AB157" i="6"/>
  <c r="AB158" i="6"/>
  <c r="AB159" i="6"/>
  <c r="AB160" i="6"/>
  <c r="AB161" i="6"/>
  <c r="AB162" i="6"/>
  <c r="AB163" i="6"/>
  <c r="AB164" i="6"/>
  <c r="AB165" i="6"/>
  <c r="AB166" i="6"/>
  <c r="AB167" i="6"/>
  <c r="AB168" i="6"/>
  <c r="AB169" i="6"/>
  <c r="AB170" i="6"/>
  <c r="AB171" i="6"/>
  <c r="AB172" i="6"/>
  <c r="AB173" i="6"/>
  <c r="AB174" i="6"/>
  <c r="AB175" i="6"/>
  <c r="AB176" i="6"/>
  <c r="AB177" i="6"/>
  <c r="AB178" i="6"/>
  <c r="AB179" i="6"/>
  <c r="AB180" i="6"/>
  <c r="AB181" i="6"/>
  <c r="AB182" i="6"/>
  <c r="AB183" i="6"/>
  <c r="AB184" i="6"/>
  <c r="AB185" i="6"/>
  <c r="AB186" i="6"/>
  <c r="AB187" i="6"/>
  <c r="AB188" i="6"/>
  <c r="AB189" i="6"/>
  <c r="AB190" i="6"/>
  <c r="AB191" i="6"/>
  <c r="AB192" i="6"/>
  <c r="AB193" i="6"/>
  <c r="AB194" i="6"/>
  <c r="AB195" i="6"/>
  <c r="AB196" i="6"/>
  <c r="AB197" i="6"/>
  <c r="AB198" i="6"/>
  <c r="AB199" i="6"/>
  <c r="AB200" i="6"/>
  <c r="AB201" i="6"/>
  <c r="AB202" i="6"/>
  <c r="AB203" i="6"/>
  <c r="AB204" i="6"/>
  <c r="AB205" i="6"/>
  <c r="AB206" i="6"/>
  <c r="AB207" i="6"/>
  <c r="AB208" i="6"/>
  <c r="AB209" i="6"/>
  <c r="AB210" i="6"/>
  <c r="AB211" i="6"/>
  <c r="AB212" i="6"/>
  <c r="AB213" i="6"/>
  <c r="AB214" i="6"/>
  <c r="AB215" i="6"/>
  <c r="AB216" i="6"/>
  <c r="AB217" i="6"/>
  <c r="AB218" i="6"/>
  <c r="AB219" i="6"/>
  <c r="AB220" i="6"/>
  <c r="AB221" i="6"/>
  <c r="AB222" i="6"/>
  <c r="AB223" i="6"/>
  <c r="AB224" i="6"/>
  <c r="AB225" i="6"/>
  <c r="AB226" i="6"/>
  <c r="AB227" i="6"/>
  <c r="AB228" i="6"/>
  <c r="AB229" i="6"/>
  <c r="AB230" i="6"/>
  <c r="AB231" i="6"/>
  <c r="AB232" i="6"/>
  <c r="AB233" i="6"/>
  <c r="AB234" i="6"/>
  <c r="AB235" i="6"/>
  <c r="AB236" i="6"/>
  <c r="AB237" i="6"/>
  <c r="AB238" i="6"/>
  <c r="AB239" i="6"/>
  <c r="AB240" i="6"/>
  <c r="AB241" i="6"/>
  <c r="AB242" i="6"/>
  <c r="AB243" i="6"/>
  <c r="AB244" i="6"/>
  <c r="AB245" i="6"/>
  <c r="AB246" i="6"/>
  <c r="AB247" i="6"/>
  <c r="AB248" i="6"/>
  <c r="AB249" i="6"/>
  <c r="AB250" i="6"/>
  <c r="AB251" i="6"/>
  <c r="AB252" i="6"/>
  <c r="AB253" i="6"/>
  <c r="AB254" i="6"/>
  <c r="AB255" i="6"/>
  <c r="AB256" i="6"/>
  <c r="AB257" i="6"/>
  <c r="AB258" i="6"/>
  <c r="AB259" i="6"/>
  <c r="AB260" i="6"/>
  <c r="AB261" i="6"/>
  <c r="AB262" i="6"/>
  <c r="AB263" i="6"/>
  <c r="AB264" i="6"/>
  <c r="AB265" i="6"/>
  <c r="AB266" i="6"/>
  <c r="AB267" i="6"/>
  <c r="AB268" i="6"/>
  <c r="AB269" i="6"/>
  <c r="AB270" i="6"/>
  <c r="AB271" i="6"/>
  <c r="AB272" i="6"/>
  <c r="AB273" i="6"/>
  <c r="AB274" i="6"/>
  <c r="AB275" i="6"/>
  <c r="AB276" i="6"/>
  <c r="AB277" i="6"/>
  <c r="AB278" i="6"/>
  <c r="AB279" i="6"/>
  <c r="AB280" i="6"/>
  <c r="AB281" i="6"/>
  <c r="AB282" i="6"/>
  <c r="AB283" i="6"/>
  <c r="AB284" i="6"/>
  <c r="AB285" i="6"/>
  <c r="AB286" i="6"/>
  <c r="AB287" i="6"/>
  <c r="AB288" i="6"/>
  <c r="AB289" i="6"/>
  <c r="AB290" i="6"/>
  <c r="AB291" i="6"/>
  <c r="AB292" i="6"/>
  <c r="AB293" i="6"/>
  <c r="AB294" i="6"/>
  <c r="AB295" i="6"/>
  <c r="AB296" i="6"/>
  <c r="AB297" i="6"/>
  <c r="AB298" i="6"/>
  <c r="AB299" i="6"/>
  <c r="AB300" i="6"/>
  <c r="AB301" i="6"/>
  <c r="AB302" i="6"/>
  <c r="AB303" i="6"/>
  <c r="AB304" i="6"/>
  <c r="AB305" i="6"/>
  <c r="AB306" i="6"/>
  <c r="AB307" i="6"/>
  <c r="AB308" i="6"/>
  <c r="AB309" i="6"/>
  <c r="AB310" i="6"/>
  <c r="AB311" i="6"/>
  <c r="AB312" i="6"/>
  <c r="AB313" i="6"/>
  <c r="AB314" i="6"/>
  <c r="AB315" i="6"/>
  <c r="AB316" i="6"/>
  <c r="AB317" i="6"/>
  <c r="AB318" i="6"/>
  <c r="AB319" i="6"/>
  <c r="AB320" i="6"/>
  <c r="AB321" i="6"/>
  <c r="AB322" i="6"/>
  <c r="AB323" i="6"/>
  <c r="AB324" i="6"/>
  <c r="AB325" i="6"/>
  <c r="AB326" i="6"/>
  <c r="AB327" i="6"/>
  <c r="AB328" i="6"/>
  <c r="AB329" i="6"/>
  <c r="AB330" i="6"/>
  <c r="AB331" i="6"/>
  <c r="AB332" i="6"/>
  <c r="AB333" i="6"/>
  <c r="AB334" i="6"/>
  <c r="AB335" i="6"/>
  <c r="AB336" i="6"/>
  <c r="AB337" i="6"/>
  <c r="AB338" i="6"/>
  <c r="AB339" i="6"/>
  <c r="AB340" i="6"/>
  <c r="AB341" i="6"/>
  <c r="AB342" i="6"/>
  <c r="AB343" i="6"/>
  <c r="AB344" i="6"/>
  <c r="AB345" i="6"/>
  <c r="AB346" i="6"/>
  <c r="AB347" i="6"/>
  <c r="AB348" i="6"/>
  <c r="AB349" i="6"/>
  <c r="AB350" i="6"/>
  <c r="AB351" i="6"/>
  <c r="AB352" i="6"/>
  <c r="AB353" i="6"/>
  <c r="AB354" i="6"/>
  <c r="AB355" i="6"/>
  <c r="AB356" i="6"/>
  <c r="AB357" i="6"/>
  <c r="AB358" i="6"/>
  <c r="AB359" i="6"/>
  <c r="AB360" i="6"/>
  <c r="AB361" i="6"/>
  <c r="AB362" i="6"/>
  <c r="AB363" i="6"/>
  <c r="AB364" i="6"/>
  <c r="AB365" i="6"/>
  <c r="AB366" i="6"/>
  <c r="AB367" i="6"/>
  <c r="AB368" i="6"/>
  <c r="AB369" i="6"/>
  <c r="AB370" i="6"/>
  <c r="AB371" i="6"/>
  <c r="AB372" i="6"/>
  <c r="AB373" i="6"/>
  <c r="AB374" i="6"/>
  <c r="AB375" i="6"/>
  <c r="AB376" i="6"/>
  <c r="AB377" i="6"/>
  <c r="AB378" i="6"/>
  <c r="AB379" i="6"/>
  <c r="AB380" i="6"/>
  <c r="AB381" i="6"/>
  <c r="AB382" i="6"/>
  <c r="AB383" i="6"/>
  <c r="AB384" i="6"/>
  <c r="AB385" i="6"/>
  <c r="AB386" i="6"/>
  <c r="AB387" i="6"/>
  <c r="AB388" i="6"/>
  <c r="AB389" i="6"/>
  <c r="AB390" i="6"/>
  <c r="AB391" i="6"/>
  <c r="AB392" i="6"/>
  <c r="AB393" i="6"/>
  <c r="AB394" i="6"/>
  <c r="AB395" i="6"/>
  <c r="AB396" i="6"/>
  <c r="AB397" i="6"/>
  <c r="AB398" i="6"/>
  <c r="AB399" i="6"/>
  <c r="AB400" i="6"/>
  <c r="AB401" i="6"/>
  <c r="AB402" i="6"/>
  <c r="AB403" i="6"/>
  <c r="AB404" i="6"/>
  <c r="AB405" i="6"/>
  <c r="AB406" i="6"/>
  <c r="AB407" i="6"/>
  <c r="AB408" i="6"/>
  <c r="AB409" i="6"/>
  <c r="AB410" i="6"/>
  <c r="AB411" i="6"/>
  <c r="AB412" i="6"/>
  <c r="AB413" i="6"/>
  <c r="AB414" i="6"/>
  <c r="AB415" i="6"/>
  <c r="AB416" i="6"/>
  <c r="AB417" i="6"/>
  <c r="AB418" i="6"/>
  <c r="AB419" i="6"/>
  <c r="AB420" i="6"/>
  <c r="AB421" i="6"/>
  <c r="AB422" i="6"/>
  <c r="AB423" i="6"/>
  <c r="AB424" i="6"/>
  <c r="AB425" i="6"/>
  <c r="AB426" i="6"/>
  <c r="AB427" i="6"/>
  <c r="AB428" i="6"/>
  <c r="AB429" i="6"/>
  <c r="AB430" i="6"/>
  <c r="AB431" i="6"/>
  <c r="AB432" i="6"/>
  <c r="AB433" i="6"/>
  <c r="AB434" i="6"/>
  <c r="AB435" i="6"/>
  <c r="AB436" i="6"/>
  <c r="AB437" i="6"/>
  <c r="AB438" i="6"/>
  <c r="AB439" i="6"/>
  <c r="AB440" i="6"/>
  <c r="AB441" i="6"/>
  <c r="AB442" i="6"/>
  <c r="AB443" i="6"/>
  <c r="AB444" i="6"/>
  <c r="AB445" i="6"/>
  <c r="AB446" i="6"/>
  <c r="AB447" i="6"/>
  <c r="AB448" i="6"/>
  <c r="AB449" i="6"/>
  <c r="AB450" i="6"/>
  <c r="AB451" i="6"/>
  <c r="AB452" i="6"/>
  <c r="AB453" i="6"/>
  <c r="AB454" i="6"/>
  <c r="AB455" i="6"/>
  <c r="AB456" i="6"/>
  <c r="AB457" i="6"/>
  <c r="AB458" i="6"/>
  <c r="AB459" i="6"/>
  <c r="AB460" i="6"/>
  <c r="AB461" i="6"/>
  <c r="AB462" i="6"/>
  <c r="AB463" i="6"/>
  <c r="AB464" i="6"/>
  <c r="AB465" i="6"/>
  <c r="AB466" i="6"/>
  <c r="AB467" i="6"/>
  <c r="AB468" i="6"/>
  <c r="AB469" i="6"/>
  <c r="AB470" i="6"/>
  <c r="AB471" i="6"/>
  <c r="AB472" i="6"/>
  <c r="AB473" i="6"/>
  <c r="AB474" i="6"/>
  <c r="AB475" i="6"/>
  <c r="AB476" i="6"/>
  <c r="AB477" i="6"/>
  <c r="AB478" i="6"/>
  <c r="AB479" i="6"/>
  <c r="AB480" i="6"/>
  <c r="AB481" i="6"/>
  <c r="AB482" i="6"/>
  <c r="AB483" i="6"/>
  <c r="AB484" i="6"/>
  <c r="AB485" i="6"/>
  <c r="AB486" i="6"/>
  <c r="AB487" i="6"/>
  <c r="AB488" i="6"/>
  <c r="AB489" i="6"/>
  <c r="AB490" i="6"/>
  <c r="AB491" i="6"/>
  <c r="AB492" i="6"/>
  <c r="AB493" i="6"/>
  <c r="AB494" i="6"/>
  <c r="AB495" i="6"/>
  <c r="AB496" i="6"/>
  <c r="AB497" i="6"/>
  <c r="AB498" i="6"/>
  <c r="AB499" i="6"/>
  <c r="AB500" i="6"/>
  <c r="AB501" i="6"/>
  <c r="AB502" i="6"/>
  <c r="AB503" i="6"/>
  <c r="AB504" i="6"/>
  <c r="AB505" i="6"/>
  <c r="AB506" i="6"/>
  <c r="AB507" i="6"/>
  <c r="AB508" i="6"/>
  <c r="AB509" i="6"/>
  <c r="AB510" i="6"/>
  <c r="AB511" i="6"/>
  <c r="AB512" i="6"/>
  <c r="AB513" i="6"/>
  <c r="AB514" i="6"/>
  <c r="AB515" i="6"/>
  <c r="AB516" i="6"/>
  <c r="AB517" i="6"/>
  <c r="AB518" i="6"/>
  <c r="AB519" i="6"/>
  <c r="AB520" i="6"/>
  <c r="AB521" i="6"/>
  <c r="AB522" i="6"/>
  <c r="AB523" i="6"/>
  <c r="AB524" i="6"/>
  <c r="AB525" i="6"/>
  <c r="AB526" i="6"/>
  <c r="AB527" i="6"/>
  <c r="AB528" i="6"/>
  <c r="AB529" i="6"/>
  <c r="AB530" i="6"/>
  <c r="AB531" i="6"/>
  <c r="AB532" i="6"/>
  <c r="AB533" i="6"/>
  <c r="AB534" i="6"/>
  <c r="AB535" i="6"/>
  <c r="AB536" i="6"/>
  <c r="AB537" i="6"/>
  <c r="AB538" i="6"/>
  <c r="AB539" i="6"/>
  <c r="AB540" i="6"/>
  <c r="AB541" i="6"/>
  <c r="AB542" i="6"/>
  <c r="AB543" i="6"/>
  <c r="AB544" i="6"/>
  <c r="AB545" i="6"/>
  <c r="AB546" i="6"/>
  <c r="AB547" i="6"/>
  <c r="AB548" i="6"/>
  <c r="AB549" i="6"/>
  <c r="AB550" i="6"/>
  <c r="AB551" i="6"/>
  <c r="AB552" i="6"/>
  <c r="AB553" i="6"/>
  <c r="AB554" i="6"/>
  <c r="AB555" i="6"/>
  <c r="AB556" i="6"/>
  <c r="AB557" i="6"/>
  <c r="AB558" i="6"/>
  <c r="AB559" i="6"/>
  <c r="AB560" i="6"/>
  <c r="AB561" i="6"/>
  <c r="AB562" i="6"/>
  <c r="AB563" i="6"/>
  <c r="AB564" i="6"/>
  <c r="AB565" i="6"/>
  <c r="AB566" i="6"/>
  <c r="AB567" i="6"/>
  <c r="AB568" i="6"/>
  <c r="AB569" i="6"/>
  <c r="AB570" i="6"/>
  <c r="AB571" i="6"/>
  <c r="AB572" i="6"/>
  <c r="AB573" i="6"/>
  <c r="AB574" i="6"/>
  <c r="AB575" i="6"/>
  <c r="AB576" i="6"/>
  <c r="AB577" i="6"/>
  <c r="AB578" i="6"/>
  <c r="AB579" i="6"/>
  <c r="AB580" i="6"/>
  <c r="AB581" i="6"/>
  <c r="AB582" i="6"/>
  <c r="AB583" i="6"/>
  <c r="AB584" i="6"/>
  <c r="AB585" i="6"/>
  <c r="AB586" i="6"/>
  <c r="AB587" i="6"/>
  <c r="AB588" i="6"/>
  <c r="AB589" i="6"/>
  <c r="AB590" i="6"/>
  <c r="AB591" i="6"/>
  <c r="AB592" i="6"/>
  <c r="AB593" i="6"/>
  <c r="AB594" i="6"/>
  <c r="AB595" i="6"/>
  <c r="AB596" i="6"/>
  <c r="AB597" i="6"/>
  <c r="AB598" i="6"/>
  <c r="AB599" i="6"/>
  <c r="AB600" i="6"/>
  <c r="AB601" i="6"/>
  <c r="AB602" i="6"/>
  <c r="AB603" i="6"/>
  <c r="AB604" i="6"/>
  <c r="AB605" i="6"/>
  <c r="AB606" i="6"/>
  <c r="AB607" i="6"/>
  <c r="AB608" i="6"/>
  <c r="AB609" i="6"/>
  <c r="AB610" i="6"/>
  <c r="AB611" i="6"/>
  <c r="AB612" i="6"/>
  <c r="AB613" i="6"/>
  <c r="AB3" i="6"/>
  <c r="AB4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15" i="6"/>
  <c r="AA116" i="6"/>
  <c r="AA117" i="6"/>
  <c r="AA118" i="6"/>
  <c r="AA119" i="6"/>
  <c r="AA120" i="6"/>
  <c r="AA121" i="6"/>
  <c r="AA122" i="6"/>
  <c r="AA123" i="6"/>
  <c r="AA124" i="6"/>
  <c r="AA125" i="6"/>
  <c r="AA126" i="6"/>
  <c r="AA127" i="6"/>
  <c r="AA128" i="6"/>
  <c r="AA129" i="6"/>
  <c r="AA130" i="6"/>
  <c r="AA131" i="6"/>
  <c r="AA132" i="6"/>
  <c r="AA133" i="6"/>
  <c r="AA134" i="6"/>
  <c r="AA135" i="6"/>
  <c r="AA136" i="6"/>
  <c r="AA137" i="6"/>
  <c r="AA138" i="6"/>
  <c r="AA139" i="6"/>
  <c r="AA140" i="6"/>
  <c r="AA141" i="6"/>
  <c r="AA142" i="6"/>
  <c r="AA143" i="6"/>
  <c r="AA144" i="6"/>
  <c r="AA145" i="6"/>
  <c r="AA146" i="6"/>
  <c r="AA147" i="6"/>
  <c r="AA148" i="6"/>
  <c r="AA149" i="6"/>
  <c r="AA150" i="6"/>
  <c r="AA151" i="6"/>
  <c r="AA152" i="6"/>
  <c r="AA153" i="6"/>
  <c r="AA154" i="6"/>
  <c r="AA155" i="6"/>
  <c r="AA156" i="6"/>
  <c r="AA157" i="6"/>
  <c r="AA158" i="6"/>
  <c r="AA159" i="6"/>
  <c r="AA160" i="6"/>
  <c r="AA161" i="6"/>
  <c r="AA162" i="6"/>
  <c r="AA163" i="6"/>
  <c r="AA164" i="6"/>
  <c r="AA165" i="6"/>
  <c r="AA166" i="6"/>
  <c r="AA167" i="6"/>
  <c r="AA168" i="6"/>
  <c r="AA169" i="6"/>
  <c r="AA170" i="6"/>
  <c r="AA171" i="6"/>
  <c r="AA172" i="6"/>
  <c r="AA173" i="6"/>
  <c r="AA174" i="6"/>
  <c r="AA175" i="6"/>
  <c r="AA176" i="6"/>
  <c r="AA177" i="6"/>
  <c r="AA178" i="6"/>
  <c r="AA179" i="6"/>
  <c r="AA180" i="6"/>
  <c r="AA181" i="6"/>
  <c r="AA182" i="6"/>
  <c r="AA183" i="6"/>
  <c r="AA184" i="6"/>
  <c r="AA185" i="6"/>
  <c r="AA186" i="6"/>
  <c r="AA187" i="6"/>
  <c r="AA188" i="6"/>
  <c r="AA189" i="6"/>
  <c r="AA190" i="6"/>
  <c r="AA191" i="6"/>
  <c r="AA192" i="6"/>
  <c r="AA193" i="6"/>
  <c r="AA194" i="6"/>
  <c r="AA195" i="6"/>
  <c r="AA196" i="6"/>
  <c r="AA197" i="6"/>
  <c r="AA198" i="6"/>
  <c r="AA199" i="6"/>
  <c r="AA200" i="6"/>
  <c r="AA201" i="6"/>
  <c r="AA202" i="6"/>
  <c r="AA203" i="6"/>
  <c r="AA204" i="6"/>
  <c r="AA205" i="6"/>
  <c r="AA206" i="6"/>
  <c r="AA207" i="6"/>
  <c r="AA208" i="6"/>
  <c r="AA209" i="6"/>
  <c r="AA210" i="6"/>
  <c r="AA211" i="6"/>
  <c r="AA212" i="6"/>
  <c r="AA213" i="6"/>
  <c r="AA214" i="6"/>
  <c r="AA215" i="6"/>
  <c r="AA216" i="6"/>
  <c r="AA217" i="6"/>
  <c r="AA218" i="6"/>
  <c r="AA219" i="6"/>
  <c r="AA220" i="6"/>
  <c r="AA221" i="6"/>
  <c r="AA222" i="6"/>
  <c r="AA223" i="6"/>
  <c r="AA224" i="6"/>
  <c r="AA225" i="6"/>
  <c r="AA226" i="6"/>
  <c r="AA227" i="6"/>
  <c r="AA228" i="6"/>
  <c r="AA229" i="6"/>
  <c r="AA230" i="6"/>
  <c r="AA231" i="6"/>
  <c r="AA232" i="6"/>
  <c r="AA233" i="6"/>
  <c r="AA234" i="6"/>
  <c r="AA235" i="6"/>
  <c r="AA236" i="6"/>
  <c r="AA237" i="6"/>
  <c r="AA238" i="6"/>
  <c r="AA239" i="6"/>
  <c r="AA240" i="6"/>
  <c r="AA241" i="6"/>
  <c r="AA242" i="6"/>
  <c r="AA243" i="6"/>
  <c r="AA244" i="6"/>
  <c r="AA245" i="6"/>
  <c r="AA246" i="6"/>
  <c r="AA247" i="6"/>
  <c r="AA248" i="6"/>
  <c r="AA249" i="6"/>
  <c r="AA250" i="6"/>
  <c r="AA251" i="6"/>
  <c r="AA252" i="6"/>
  <c r="AA253" i="6"/>
  <c r="AA254" i="6"/>
  <c r="AA255" i="6"/>
  <c r="AA256" i="6"/>
  <c r="AA257" i="6"/>
  <c r="AA258" i="6"/>
  <c r="AA259" i="6"/>
  <c r="AA260" i="6"/>
  <c r="AA261" i="6"/>
  <c r="AA262" i="6"/>
  <c r="AA263" i="6"/>
  <c r="AA264" i="6"/>
  <c r="AA265" i="6"/>
  <c r="AA266" i="6"/>
  <c r="AA267" i="6"/>
  <c r="AA268" i="6"/>
  <c r="AA269" i="6"/>
  <c r="AA270" i="6"/>
  <c r="AA271" i="6"/>
  <c r="AA272" i="6"/>
  <c r="AA273" i="6"/>
  <c r="AA274" i="6"/>
  <c r="AA275" i="6"/>
  <c r="AA276" i="6"/>
  <c r="AA277" i="6"/>
  <c r="AA278" i="6"/>
  <c r="AA279" i="6"/>
  <c r="AA280" i="6"/>
  <c r="AA281" i="6"/>
  <c r="AA282" i="6"/>
  <c r="AA283" i="6"/>
  <c r="AA284" i="6"/>
  <c r="AA285" i="6"/>
  <c r="AA286" i="6"/>
  <c r="AA287" i="6"/>
  <c r="AA288" i="6"/>
  <c r="AA289" i="6"/>
  <c r="AA290" i="6"/>
  <c r="AA291" i="6"/>
  <c r="AA292" i="6"/>
  <c r="AA293" i="6"/>
  <c r="AA294" i="6"/>
  <c r="AA295" i="6"/>
  <c r="AA296" i="6"/>
  <c r="AA297" i="6"/>
  <c r="AA298" i="6"/>
  <c r="AA299" i="6"/>
  <c r="AA300" i="6"/>
  <c r="AA301" i="6"/>
  <c r="AA302" i="6"/>
  <c r="AA303" i="6"/>
  <c r="AA304" i="6"/>
  <c r="AA305" i="6"/>
  <c r="AA306" i="6"/>
  <c r="AA307" i="6"/>
  <c r="AA308" i="6"/>
  <c r="AA309" i="6"/>
  <c r="AA310" i="6"/>
  <c r="AA311" i="6"/>
  <c r="AA312" i="6"/>
  <c r="AA313" i="6"/>
  <c r="AA314" i="6"/>
  <c r="AA315" i="6"/>
  <c r="AA316" i="6"/>
  <c r="AA317" i="6"/>
  <c r="AA318" i="6"/>
  <c r="AA319" i="6"/>
  <c r="AA320" i="6"/>
  <c r="AA321" i="6"/>
  <c r="AA322" i="6"/>
  <c r="AA323" i="6"/>
  <c r="AA324" i="6"/>
  <c r="AA325" i="6"/>
  <c r="AA326" i="6"/>
  <c r="AA327" i="6"/>
  <c r="AA328" i="6"/>
  <c r="AA329" i="6"/>
  <c r="AA330" i="6"/>
  <c r="AA331" i="6"/>
  <c r="AA332" i="6"/>
  <c r="AA333" i="6"/>
  <c r="AA334" i="6"/>
  <c r="AA335" i="6"/>
  <c r="AA336" i="6"/>
  <c r="AA337" i="6"/>
  <c r="AA338" i="6"/>
  <c r="AA339" i="6"/>
  <c r="AA340" i="6"/>
  <c r="AA341" i="6"/>
  <c r="AA342" i="6"/>
  <c r="AA343" i="6"/>
  <c r="AA344" i="6"/>
  <c r="AA345" i="6"/>
  <c r="AA346" i="6"/>
  <c r="AA347" i="6"/>
  <c r="AA348" i="6"/>
  <c r="AA349" i="6"/>
  <c r="AA350" i="6"/>
  <c r="AA351" i="6"/>
  <c r="AA352" i="6"/>
  <c r="AA353" i="6"/>
  <c r="AA354" i="6"/>
  <c r="AA355" i="6"/>
  <c r="AA356" i="6"/>
  <c r="AA357" i="6"/>
  <c r="AA358" i="6"/>
  <c r="AA359" i="6"/>
  <c r="AA360" i="6"/>
  <c r="AA361" i="6"/>
  <c r="AA362" i="6"/>
  <c r="AA363" i="6"/>
  <c r="AA364" i="6"/>
  <c r="AA365" i="6"/>
  <c r="AA366" i="6"/>
  <c r="AA367" i="6"/>
  <c r="AA368" i="6"/>
  <c r="AA369" i="6"/>
  <c r="AA370" i="6"/>
  <c r="AA371" i="6"/>
  <c r="AA372" i="6"/>
  <c r="AA373" i="6"/>
  <c r="AA374" i="6"/>
  <c r="AA375" i="6"/>
  <c r="AA376" i="6"/>
  <c r="AA377" i="6"/>
  <c r="AA378" i="6"/>
  <c r="AA379" i="6"/>
  <c r="AA380" i="6"/>
  <c r="AA381" i="6"/>
  <c r="AA382" i="6"/>
  <c r="AA383" i="6"/>
  <c r="AA384" i="6"/>
  <c r="AA385" i="6"/>
  <c r="AA386" i="6"/>
  <c r="AA387" i="6"/>
  <c r="AA388" i="6"/>
  <c r="AA389" i="6"/>
  <c r="AA390" i="6"/>
  <c r="AA391" i="6"/>
  <c r="AA392" i="6"/>
  <c r="AA393" i="6"/>
  <c r="AA394" i="6"/>
  <c r="AA395" i="6"/>
  <c r="AA396" i="6"/>
  <c r="AA397" i="6"/>
  <c r="AA398" i="6"/>
  <c r="AA399" i="6"/>
  <c r="AA400" i="6"/>
  <c r="AA401" i="6"/>
  <c r="AA402" i="6"/>
  <c r="AA403" i="6"/>
  <c r="AA404" i="6"/>
  <c r="AA405" i="6"/>
  <c r="AA406" i="6"/>
  <c r="AA407" i="6"/>
  <c r="AA408" i="6"/>
  <c r="AA409" i="6"/>
  <c r="AA410" i="6"/>
  <c r="AA411" i="6"/>
  <c r="AA412" i="6"/>
  <c r="AA413" i="6"/>
  <c r="AA414" i="6"/>
  <c r="AA415" i="6"/>
  <c r="AA416" i="6"/>
  <c r="AA417" i="6"/>
  <c r="AA418" i="6"/>
  <c r="AA419" i="6"/>
  <c r="AA420" i="6"/>
  <c r="AA421" i="6"/>
  <c r="AA422" i="6"/>
  <c r="AA423" i="6"/>
  <c r="AA424" i="6"/>
  <c r="AA425" i="6"/>
  <c r="AA426" i="6"/>
  <c r="AA427" i="6"/>
  <c r="AA428" i="6"/>
  <c r="AA429" i="6"/>
  <c r="AA430" i="6"/>
  <c r="AA431" i="6"/>
  <c r="AA432" i="6"/>
  <c r="AA433" i="6"/>
  <c r="AA434" i="6"/>
  <c r="AA435" i="6"/>
  <c r="AA436" i="6"/>
  <c r="AA437" i="6"/>
  <c r="AA438" i="6"/>
  <c r="AA439" i="6"/>
  <c r="AA440" i="6"/>
  <c r="AA441" i="6"/>
  <c r="AA442" i="6"/>
  <c r="AA443" i="6"/>
  <c r="AA444" i="6"/>
  <c r="AA445" i="6"/>
  <c r="AA446" i="6"/>
  <c r="AA447" i="6"/>
  <c r="AA448" i="6"/>
  <c r="AA449" i="6"/>
  <c r="AA450" i="6"/>
  <c r="AA451" i="6"/>
  <c r="AA452" i="6"/>
  <c r="AA453" i="6"/>
  <c r="AA454" i="6"/>
  <c r="AA455" i="6"/>
  <c r="AA456" i="6"/>
  <c r="AA457" i="6"/>
  <c r="AA458" i="6"/>
  <c r="AA459" i="6"/>
  <c r="AA460" i="6"/>
  <c r="AA461" i="6"/>
  <c r="AA462" i="6"/>
  <c r="AA463" i="6"/>
  <c r="AA464" i="6"/>
  <c r="AA465" i="6"/>
  <c r="AA466" i="6"/>
  <c r="AA467" i="6"/>
  <c r="AA468" i="6"/>
  <c r="AA469" i="6"/>
  <c r="AA470" i="6"/>
  <c r="AA471" i="6"/>
  <c r="AA472" i="6"/>
  <c r="AA473" i="6"/>
  <c r="AA474" i="6"/>
  <c r="AA475" i="6"/>
  <c r="AA476" i="6"/>
  <c r="AA477" i="6"/>
  <c r="AA478" i="6"/>
  <c r="AA479" i="6"/>
  <c r="AA480" i="6"/>
  <c r="AA481" i="6"/>
  <c r="AA482" i="6"/>
  <c r="AA483" i="6"/>
  <c r="AA484" i="6"/>
  <c r="AA485" i="6"/>
  <c r="AA486" i="6"/>
  <c r="AA487" i="6"/>
  <c r="AA488" i="6"/>
  <c r="AA489" i="6"/>
  <c r="AA490" i="6"/>
  <c r="AA491" i="6"/>
  <c r="AA492" i="6"/>
  <c r="AA493" i="6"/>
  <c r="AA494" i="6"/>
  <c r="AA495" i="6"/>
  <c r="AA496" i="6"/>
  <c r="AA497" i="6"/>
  <c r="AA498" i="6"/>
  <c r="AA499" i="6"/>
  <c r="AA500" i="6"/>
  <c r="AA501" i="6"/>
  <c r="AA502" i="6"/>
  <c r="AA503" i="6"/>
  <c r="AA504" i="6"/>
  <c r="AA505" i="6"/>
  <c r="AA506" i="6"/>
  <c r="AA507" i="6"/>
  <c r="AA508" i="6"/>
  <c r="AA509" i="6"/>
  <c r="AA510" i="6"/>
  <c r="AA511" i="6"/>
  <c r="AA512" i="6"/>
  <c r="AA513" i="6"/>
  <c r="AA514" i="6"/>
  <c r="AA515" i="6"/>
  <c r="AA516" i="6"/>
  <c r="AA517" i="6"/>
  <c r="AA518" i="6"/>
  <c r="AA519" i="6"/>
  <c r="AA520" i="6"/>
  <c r="AA521" i="6"/>
  <c r="AA522" i="6"/>
  <c r="AA523" i="6"/>
  <c r="AA524" i="6"/>
  <c r="AA525" i="6"/>
  <c r="AA526" i="6"/>
  <c r="AA527" i="6"/>
  <c r="AA528" i="6"/>
  <c r="AA529" i="6"/>
  <c r="AA530" i="6"/>
  <c r="AA531" i="6"/>
  <c r="AA532" i="6"/>
  <c r="AA533" i="6"/>
  <c r="AA534" i="6"/>
  <c r="AA535" i="6"/>
  <c r="AA536" i="6"/>
  <c r="AA537" i="6"/>
  <c r="AA538" i="6"/>
  <c r="AA539" i="6"/>
  <c r="AA540" i="6"/>
  <c r="AA541" i="6"/>
  <c r="AA542" i="6"/>
  <c r="AA543" i="6"/>
  <c r="AA544" i="6"/>
  <c r="AA545" i="6"/>
  <c r="AA546" i="6"/>
  <c r="AA547" i="6"/>
  <c r="AA548" i="6"/>
  <c r="AA549" i="6"/>
  <c r="AA550" i="6"/>
  <c r="AA551" i="6"/>
  <c r="AA552" i="6"/>
  <c r="AA553" i="6"/>
  <c r="AA554" i="6"/>
  <c r="AA555" i="6"/>
  <c r="AA556" i="6"/>
  <c r="AA557" i="6"/>
  <c r="AA558" i="6"/>
  <c r="AA559" i="6"/>
  <c r="AA560" i="6"/>
  <c r="AA561" i="6"/>
  <c r="AA562" i="6"/>
  <c r="AA563" i="6"/>
  <c r="AA564" i="6"/>
  <c r="AA565" i="6"/>
  <c r="AA566" i="6"/>
  <c r="AA567" i="6"/>
  <c r="AA568" i="6"/>
  <c r="AA569" i="6"/>
  <c r="AA570" i="6"/>
  <c r="AA571" i="6"/>
  <c r="AA572" i="6"/>
  <c r="AA573" i="6"/>
  <c r="AA574" i="6"/>
  <c r="AA575" i="6"/>
  <c r="AA576" i="6"/>
  <c r="AA577" i="6"/>
  <c r="AA578" i="6"/>
  <c r="AA579" i="6"/>
  <c r="AA580" i="6"/>
  <c r="AA581" i="6"/>
  <c r="AA582" i="6"/>
  <c r="AA583" i="6"/>
  <c r="AA584" i="6"/>
  <c r="AA585" i="6"/>
  <c r="AA586" i="6"/>
  <c r="AA587" i="6"/>
  <c r="AA588" i="6"/>
  <c r="AA589" i="6"/>
  <c r="AA590" i="6"/>
  <c r="AA591" i="6"/>
  <c r="AA592" i="6"/>
  <c r="AA593" i="6"/>
  <c r="AA594" i="6"/>
  <c r="AA595" i="6"/>
  <c r="AA596" i="6"/>
  <c r="AA597" i="6"/>
  <c r="AA598" i="6"/>
  <c r="AA599" i="6"/>
  <c r="AA600" i="6"/>
  <c r="AA601" i="6"/>
  <c r="AA602" i="6"/>
  <c r="AA603" i="6"/>
  <c r="AA604" i="6"/>
  <c r="AA605" i="6"/>
  <c r="AA606" i="6"/>
  <c r="AA607" i="6"/>
  <c r="AA608" i="6"/>
  <c r="AA609" i="6"/>
  <c r="AA610" i="6"/>
  <c r="AA611" i="6"/>
  <c r="AA612" i="6"/>
  <c r="AA613" i="6"/>
  <c r="AA3" i="6"/>
  <c r="AA4" i="6"/>
  <c r="AA5" i="6"/>
  <c r="AA6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08" i="6"/>
  <c r="Z209" i="6"/>
  <c r="Z210" i="6"/>
  <c r="Z211" i="6"/>
  <c r="Z212" i="6"/>
  <c r="Z213" i="6"/>
  <c r="Z214" i="6"/>
  <c r="Z215" i="6"/>
  <c r="Z216" i="6"/>
  <c r="Z217" i="6"/>
  <c r="Z218" i="6"/>
  <c r="Z219" i="6"/>
  <c r="Z220" i="6"/>
  <c r="Z221" i="6"/>
  <c r="Z222" i="6"/>
  <c r="Z223" i="6"/>
  <c r="Z224" i="6"/>
  <c r="Z225" i="6"/>
  <c r="Z226" i="6"/>
  <c r="Z227" i="6"/>
  <c r="Z228" i="6"/>
  <c r="Z229" i="6"/>
  <c r="Z230" i="6"/>
  <c r="Z231" i="6"/>
  <c r="Z232" i="6"/>
  <c r="Z233" i="6"/>
  <c r="Z234" i="6"/>
  <c r="Z235" i="6"/>
  <c r="Z236" i="6"/>
  <c r="Z237" i="6"/>
  <c r="Z238" i="6"/>
  <c r="Z239" i="6"/>
  <c r="Z240" i="6"/>
  <c r="Z241" i="6"/>
  <c r="Z242" i="6"/>
  <c r="Z243" i="6"/>
  <c r="Z244" i="6"/>
  <c r="Z245" i="6"/>
  <c r="Z246" i="6"/>
  <c r="Z247" i="6"/>
  <c r="Z248" i="6"/>
  <c r="Z249" i="6"/>
  <c r="Z250" i="6"/>
  <c r="Z251" i="6"/>
  <c r="Z252" i="6"/>
  <c r="Z253" i="6"/>
  <c r="Z254" i="6"/>
  <c r="Z255" i="6"/>
  <c r="Z256" i="6"/>
  <c r="Z257" i="6"/>
  <c r="Z258" i="6"/>
  <c r="Z259" i="6"/>
  <c r="Z260" i="6"/>
  <c r="Z261" i="6"/>
  <c r="Z262" i="6"/>
  <c r="Z263" i="6"/>
  <c r="Z264" i="6"/>
  <c r="Z265" i="6"/>
  <c r="Z266" i="6"/>
  <c r="Z267" i="6"/>
  <c r="Z268" i="6"/>
  <c r="Z269" i="6"/>
  <c r="Z270" i="6"/>
  <c r="Z271" i="6"/>
  <c r="Z272" i="6"/>
  <c r="Z273" i="6"/>
  <c r="Z274" i="6"/>
  <c r="Z275" i="6"/>
  <c r="Z276" i="6"/>
  <c r="Z277" i="6"/>
  <c r="Z278" i="6"/>
  <c r="Z279" i="6"/>
  <c r="Z280" i="6"/>
  <c r="Z281" i="6"/>
  <c r="Z282" i="6"/>
  <c r="Z283" i="6"/>
  <c r="Z284" i="6"/>
  <c r="Z285" i="6"/>
  <c r="Z286" i="6"/>
  <c r="Z287" i="6"/>
  <c r="Z288" i="6"/>
  <c r="Z289" i="6"/>
  <c r="Z290" i="6"/>
  <c r="Z291" i="6"/>
  <c r="Z292" i="6"/>
  <c r="Z293" i="6"/>
  <c r="Z294" i="6"/>
  <c r="Z295" i="6"/>
  <c r="Z296" i="6"/>
  <c r="Z297" i="6"/>
  <c r="Z298" i="6"/>
  <c r="Z299" i="6"/>
  <c r="Z300" i="6"/>
  <c r="Z301" i="6"/>
  <c r="Z302" i="6"/>
  <c r="Z303" i="6"/>
  <c r="Z304" i="6"/>
  <c r="Z305" i="6"/>
  <c r="Z306" i="6"/>
  <c r="Z307" i="6"/>
  <c r="Z308" i="6"/>
  <c r="Z309" i="6"/>
  <c r="Z310" i="6"/>
  <c r="Z311" i="6"/>
  <c r="Z312" i="6"/>
  <c r="Z313" i="6"/>
  <c r="Z314" i="6"/>
  <c r="Z315" i="6"/>
  <c r="Z316" i="6"/>
  <c r="Z317" i="6"/>
  <c r="Z318" i="6"/>
  <c r="Z319" i="6"/>
  <c r="Z320" i="6"/>
  <c r="Z321" i="6"/>
  <c r="Z322" i="6"/>
  <c r="Z323" i="6"/>
  <c r="Z324" i="6"/>
  <c r="Z325" i="6"/>
  <c r="Z326" i="6"/>
  <c r="Z327" i="6"/>
  <c r="Z328" i="6"/>
  <c r="Z329" i="6"/>
  <c r="Z330" i="6"/>
  <c r="Z331" i="6"/>
  <c r="Z332" i="6"/>
  <c r="Z333" i="6"/>
  <c r="Z334" i="6"/>
  <c r="Z335" i="6"/>
  <c r="Z336" i="6"/>
  <c r="Z337" i="6"/>
  <c r="Z338" i="6"/>
  <c r="Z339" i="6"/>
  <c r="Z340" i="6"/>
  <c r="Z341" i="6"/>
  <c r="Z342" i="6"/>
  <c r="Z343" i="6"/>
  <c r="Z344" i="6"/>
  <c r="Z345" i="6"/>
  <c r="Z346" i="6"/>
  <c r="Z347" i="6"/>
  <c r="Z348" i="6"/>
  <c r="Z349" i="6"/>
  <c r="Z350" i="6"/>
  <c r="Z351" i="6"/>
  <c r="Z352" i="6"/>
  <c r="Z353" i="6"/>
  <c r="Z354" i="6"/>
  <c r="Z355" i="6"/>
  <c r="Z356" i="6"/>
  <c r="Z357" i="6"/>
  <c r="Z358" i="6"/>
  <c r="Z359" i="6"/>
  <c r="Z360" i="6"/>
  <c r="Z361" i="6"/>
  <c r="Z362" i="6"/>
  <c r="Z363" i="6"/>
  <c r="Z364" i="6"/>
  <c r="Z365" i="6"/>
  <c r="Z366" i="6"/>
  <c r="Z367" i="6"/>
  <c r="Z368" i="6"/>
  <c r="Z369" i="6"/>
  <c r="Z370" i="6"/>
  <c r="Z371" i="6"/>
  <c r="Z372" i="6"/>
  <c r="Z373" i="6"/>
  <c r="Z374" i="6"/>
  <c r="Z375" i="6"/>
  <c r="Z376" i="6"/>
  <c r="Z377" i="6"/>
  <c r="Z378" i="6"/>
  <c r="Z379" i="6"/>
  <c r="Z380" i="6"/>
  <c r="Z381" i="6"/>
  <c r="Z382" i="6"/>
  <c r="Z383" i="6"/>
  <c r="Z384" i="6"/>
  <c r="Z385" i="6"/>
  <c r="Z386" i="6"/>
  <c r="Z387" i="6"/>
  <c r="Z388" i="6"/>
  <c r="Z389" i="6"/>
  <c r="Z390" i="6"/>
  <c r="Z391" i="6"/>
  <c r="Z392" i="6"/>
  <c r="Z393" i="6"/>
  <c r="Z394" i="6"/>
  <c r="Z395" i="6"/>
  <c r="Z396" i="6"/>
  <c r="Z397" i="6"/>
  <c r="Z398" i="6"/>
  <c r="Z399" i="6"/>
  <c r="Z400" i="6"/>
  <c r="Z401" i="6"/>
  <c r="Z402" i="6"/>
  <c r="Z403" i="6"/>
  <c r="Z404" i="6"/>
  <c r="Z405" i="6"/>
  <c r="Z406" i="6"/>
  <c r="Z407" i="6"/>
  <c r="Z408" i="6"/>
  <c r="Z409" i="6"/>
  <c r="Z410" i="6"/>
  <c r="Z411" i="6"/>
  <c r="Z412" i="6"/>
  <c r="Z413" i="6"/>
  <c r="Z414" i="6"/>
  <c r="Z415" i="6"/>
  <c r="Z416" i="6"/>
  <c r="Z417" i="6"/>
  <c r="Z418" i="6"/>
  <c r="Z419" i="6"/>
  <c r="Z420" i="6"/>
  <c r="Z421" i="6"/>
  <c r="Z422" i="6"/>
  <c r="Z423" i="6"/>
  <c r="Z424" i="6"/>
  <c r="Z425" i="6"/>
  <c r="Z426" i="6"/>
  <c r="Z427" i="6"/>
  <c r="Z428" i="6"/>
  <c r="Z429" i="6"/>
  <c r="Z430" i="6"/>
  <c r="Z431" i="6"/>
  <c r="Z432" i="6"/>
  <c r="Z433" i="6"/>
  <c r="Z434" i="6"/>
  <c r="Z435" i="6"/>
  <c r="Z436" i="6"/>
  <c r="Z437" i="6"/>
  <c r="Z438" i="6"/>
  <c r="Z439" i="6"/>
  <c r="Z440" i="6"/>
  <c r="Z441" i="6"/>
  <c r="Z442" i="6"/>
  <c r="Z443" i="6"/>
  <c r="Z444" i="6"/>
  <c r="Z445" i="6"/>
  <c r="Z446" i="6"/>
  <c r="Z447" i="6"/>
  <c r="Z448" i="6"/>
  <c r="Z449" i="6"/>
  <c r="Z450" i="6"/>
  <c r="Z451" i="6"/>
  <c r="Z452" i="6"/>
  <c r="Z453" i="6"/>
  <c r="Z454" i="6"/>
  <c r="Z455" i="6"/>
  <c r="Z456" i="6"/>
  <c r="Z457" i="6"/>
  <c r="Z458" i="6"/>
  <c r="Z459" i="6"/>
  <c r="Z460" i="6"/>
  <c r="Z461" i="6"/>
  <c r="Z462" i="6"/>
  <c r="Z463" i="6"/>
  <c r="Z464" i="6"/>
  <c r="Z465" i="6"/>
  <c r="Z466" i="6"/>
  <c r="Z467" i="6"/>
  <c r="Z468" i="6"/>
  <c r="Z469" i="6"/>
  <c r="Z470" i="6"/>
  <c r="Z471" i="6"/>
  <c r="Z472" i="6"/>
  <c r="Z473" i="6"/>
  <c r="Z474" i="6"/>
  <c r="Z475" i="6"/>
  <c r="Z476" i="6"/>
  <c r="Z477" i="6"/>
  <c r="Z478" i="6"/>
  <c r="Z479" i="6"/>
  <c r="Z480" i="6"/>
  <c r="Z481" i="6"/>
  <c r="Z482" i="6"/>
  <c r="Z483" i="6"/>
  <c r="Z484" i="6"/>
  <c r="Z485" i="6"/>
  <c r="Z486" i="6"/>
  <c r="Z487" i="6"/>
  <c r="Z488" i="6"/>
  <c r="Z489" i="6"/>
  <c r="Z490" i="6"/>
  <c r="Z491" i="6"/>
  <c r="Z492" i="6"/>
  <c r="Z493" i="6"/>
  <c r="Z494" i="6"/>
  <c r="Z495" i="6"/>
  <c r="Z496" i="6"/>
  <c r="Z497" i="6"/>
  <c r="Z498" i="6"/>
  <c r="Z499" i="6"/>
  <c r="Z500" i="6"/>
  <c r="Z501" i="6"/>
  <c r="Z502" i="6"/>
  <c r="Z503" i="6"/>
  <c r="Z504" i="6"/>
  <c r="Z505" i="6"/>
  <c r="Z506" i="6"/>
  <c r="Z507" i="6"/>
  <c r="Z508" i="6"/>
  <c r="Z509" i="6"/>
  <c r="Z510" i="6"/>
  <c r="Z511" i="6"/>
  <c r="Z512" i="6"/>
  <c r="Z513" i="6"/>
  <c r="Z514" i="6"/>
  <c r="Z515" i="6"/>
  <c r="Z516" i="6"/>
  <c r="Z517" i="6"/>
  <c r="Z518" i="6"/>
  <c r="Z519" i="6"/>
  <c r="Z520" i="6"/>
  <c r="Z521" i="6"/>
  <c r="Z522" i="6"/>
  <c r="Z523" i="6"/>
  <c r="Z524" i="6"/>
  <c r="Z525" i="6"/>
  <c r="Z526" i="6"/>
  <c r="Z527" i="6"/>
  <c r="Z528" i="6"/>
  <c r="Z529" i="6"/>
  <c r="Z530" i="6"/>
  <c r="Z531" i="6"/>
  <c r="Z532" i="6"/>
  <c r="Z533" i="6"/>
  <c r="Z534" i="6"/>
  <c r="Z535" i="6"/>
  <c r="Z536" i="6"/>
  <c r="Z537" i="6"/>
  <c r="Z538" i="6"/>
  <c r="Z539" i="6"/>
  <c r="Z540" i="6"/>
  <c r="Z541" i="6"/>
  <c r="Z542" i="6"/>
  <c r="Z543" i="6"/>
  <c r="Z544" i="6"/>
  <c r="Z545" i="6"/>
  <c r="Z546" i="6"/>
  <c r="Z547" i="6"/>
  <c r="Z548" i="6"/>
  <c r="Z549" i="6"/>
  <c r="Z550" i="6"/>
  <c r="Z551" i="6"/>
  <c r="Z552" i="6"/>
  <c r="Z553" i="6"/>
  <c r="Z554" i="6"/>
  <c r="Z555" i="6"/>
  <c r="Z556" i="6"/>
  <c r="Z557" i="6"/>
  <c r="Z558" i="6"/>
  <c r="Z559" i="6"/>
  <c r="Z560" i="6"/>
  <c r="Z561" i="6"/>
  <c r="Z562" i="6"/>
  <c r="Z563" i="6"/>
  <c r="Z564" i="6"/>
  <c r="Z565" i="6"/>
  <c r="Z566" i="6"/>
  <c r="Z567" i="6"/>
  <c r="Z568" i="6"/>
  <c r="Z569" i="6"/>
  <c r="Z570" i="6"/>
  <c r="Z571" i="6"/>
  <c r="Z572" i="6"/>
  <c r="Z573" i="6"/>
  <c r="Z574" i="6"/>
  <c r="Z575" i="6"/>
  <c r="Z576" i="6"/>
  <c r="Z577" i="6"/>
  <c r="Z578" i="6"/>
  <c r="Z579" i="6"/>
  <c r="Z580" i="6"/>
  <c r="Z581" i="6"/>
  <c r="Z582" i="6"/>
  <c r="Z583" i="6"/>
  <c r="Z584" i="6"/>
  <c r="Z585" i="6"/>
  <c r="Z586" i="6"/>
  <c r="Z587" i="6"/>
  <c r="Z588" i="6"/>
  <c r="Z589" i="6"/>
  <c r="Z590" i="6"/>
  <c r="Z591" i="6"/>
  <c r="Z592" i="6"/>
  <c r="Z593" i="6"/>
  <c r="Z594" i="6"/>
  <c r="Z595" i="6"/>
  <c r="Z596" i="6"/>
  <c r="Z597" i="6"/>
  <c r="Z598" i="6"/>
  <c r="Z599" i="6"/>
  <c r="Z600" i="6"/>
  <c r="Z601" i="6"/>
  <c r="Z602" i="6"/>
  <c r="Z603" i="6"/>
  <c r="Z604" i="6"/>
  <c r="Z605" i="6"/>
  <c r="Z606" i="6"/>
  <c r="Z607" i="6"/>
  <c r="Z608" i="6"/>
  <c r="Z609" i="6"/>
  <c r="Z610" i="6"/>
  <c r="Z611" i="6"/>
  <c r="Z612" i="6"/>
  <c r="Z613" i="6"/>
  <c r="Z3" i="6"/>
  <c r="Z4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2" i="6"/>
  <c r="X193" i="6"/>
  <c r="X194" i="6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209" i="6"/>
  <c r="X210" i="6"/>
  <c r="X211" i="6"/>
  <c r="X212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28" i="6"/>
  <c r="X229" i="6"/>
  <c r="X230" i="6"/>
  <c r="X231" i="6"/>
  <c r="X232" i="6"/>
  <c r="X233" i="6"/>
  <c r="X234" i="6"/>
  <c r="X235" i="6"/>
  <c r="X236" i="6"/>
  <c r="X237" i="6"/>
  <c r="X238" i="6"/>
  <c r="X239" i="6"/>
  <c r="X240" i="6"/>
  <c r="X241" i="6"/>
  <c r="X242" i="6"/>
  <c r="X243" i="6"/>
  <c r="X244" i="6"/>
  <c r="X245" i="6"/>
  <c r="X246" i="6"/>
  <c r="X247" i="6"/>
  <c r="X248" i="6"/>
  <c r="X249" i="6"/>
  <c r="X250" i="6"/>
  <c r="X251" i="6"/>
  <c r="X252" i="6"/>
  <c r="X253" i="6"/>
  <c r="X254" i="6"/>
  <c r="X255" i="6"/>
  <c r="X256" i="6"/>
  <c r="X257" i="6"/>
  <c r="X258" i="6"/>
  <c r="X259" i="6"/>
  <c r="X260" i="6"/>
  <c r="X261" i="6"/>
  <c r="X262" i="6"/>
  <c r="X263" i="6"/>
  <c r="X264" i="6"/>
  <c r="X265" i="6"/>
  <c r="X266" i="6"/>
  <c r="X267" i="6"/>
  <c r="X268" i="6"/>
  <c r="X269" i="6"/>
  <c r="X270" i="6"/>
  <c r="X271" i="6"/>
  <c r="X272" i="6"/>
  <c r="X273" i="6"/>
  <c r="X274" i="6"/>
  <c r="X275" i="6"/>
  <c r="X276" i="6"/>
  <c r="X277" i="6"/>
  <c r="X278" i="6"/>
  <c r="X279" i="6"/>
  <c r="X280" i="6"/>
  <c r="X281" i="6"/>
  <c r="X282" i="6"/>
  <c r="X283" i="6"/>
  <c r="X284" i="6"/>
  <c r="X285" i="6"/>
  <c r="X286" i="6"/>
  <c r="X287" i="6"/>
  <c r="X288" i="6"/>
  <c r="X289" i="6"/>
  <c r="X290" i="6"/>
  <c r="X291" i="6"/>
  <c r="X292" i="6"/>
  <c r="X293" i="6"/>
  <c r="X294" i="6"/>
  <c r="X295" i="6"/>
  <c r="X296" i="6"/>
  <c r="X297" i="6"/>
  <c r="X298" i="6"/>
  <c r="X299" i="6"/>
  <c r="X300" i="6"/>
  <c r="X301" i="6"/>
  <c r="X302" i="6"/>
  <c r="X303" i="6"/>
  <c r="X304" i="6"/>
  <c r="X305" i="6"/>
  <c r="X306" i="6"/>
  <c r="X307" i="6"/>
  <c r="X308" i="6"/>
  <c r="X309" i="6"/>
  <c r="X310" i="6"/>
  <c r="X311" i="6"/>
  <c r="X312" i="6"/>
  <c r="X313" i="6"/>
  <c r="X314" i="6"/>
  <c r="X315" i="6"/>
  <c r="X316" i="6"/>
  <c r="X317" i="6"/>
  <c r="X318" i="6"/>
  <c r="X319" i="6"/>
  <c r="X320" i="6"/>
  <c r="X321" i="6"/>
  <c r="X322" i="6"/>
  <c r="X323" i="6"/>
  <c r="X324" i="6"/>
  <c r="X325" i="6"/>
  <c r="X326" i="6"/>
  <c r="X327" i="6"/>
  <c r="X328" i="6"/>
  <c r="X329" i="6"/>
  <c r="X330" i="6"/>
  <c r="X331" i="6"/>
  <c r="X332" i="6"/>
  <c r="X333" i="6"/>
  <c r="X334" i="6"/>
  <c r="X335" i="6"/>
  <c r="X336" i="6"/>
  <c r="X337" i="6"/>
  <c r="X338" i="6"/>
  <c r="X339" i="6"/>
  <c r="X340" i="6"/>
  <c r="X341" i="6"/>
  <c r="X342" i="6"/>
  <c r="X343" i="6"/>
  <c r="X344" i="6"/>
  <c r="X345" i="6"/>
  <c r="X346" i="6"/>
  <c r="X347" i="6"/>
  <c r="X348" i="6"/>
  <c r="X349" i="6"/>
  <c r="X350" i="6"/>
  <c r="X351" i="6"/>
  <c r="X352" i="6"/>
  <c r="X353" i="6"/>
  <c r="X354" i="6"/>
  <c r="X355" i="6"/>
  <c r="X356" i="6"/>
  <c r="X357" i="6"/>
  <c r="X358" i="6"/>
  <c r="X359" i="6"/>
  <c r="X360" i="6"/>
  <c r="X361" i="6"/>
  <c r="X362" i="6"/>
  <c r="X363" i="6"/>
  <c r="X364" i="6"/>
  <c r="X365" i="6"/>
  <c r="X366" i="6"/>
  <c r="X367" i="6"/>
  <c r="X368" i="6"/>
  <c r="X369" i="6"/>
  <c r="X370" i="6"/>
  <c r="X371" i="6"/>
  <c r="X372" i="6"/>
  <c r="X373" i="6"/>
  <c r="X374" i="6"/>
  <c r="X375" i="6"/>
  <c r="X376" i="6"/>
  <c r="X377" i="6"/>
  <c r="X378" i="6"/>
  <c r="X379" i="6"/>
  <c r="X380" i="6"/>
  <c r="X381" i="6"/>
  <c r="X382" i="6"/>
  <c r="X383" i="6"/>
  <c r="X384" i="6"/>
  <c r="X385" i="6"/>
  <c r="X386" i="6"/>
  <c r="X387" i="6"/>
  <c r="X388" i="6"/>
  <c r="X389" i="6"/>
  <c r="X390" i="6"/>
  <c r="X391" i="6"/>
  <c r="X392" i="6"/>
  <c r="X393" i="6"/>
  <c r="X394" i="6"/>
  <c r="X395" i="6"/>
  <c r="X396" i="6"/>
  <c r="X397" i="6"/>
  <c r="X398" i="6"/>
  <c r="X399" i="6"/>
  <c r="X400" i="6"/>
  <c r="X401" i="6"/>
  <c r="X402" i="6"/>
  <c r="X403" i="6"/>
  <c r="X404" i="6"/>
  <c r="X405" i="6"/>
  <c r="X406" i="6"/>
  <c r="X407" i="6"/>
  <c r="X408" i="6"/>
  <c r="X409" i="6"/>
  <c r="X410" i="6"/>
  <c r="X411" i="6"/>
  <c r="X412" i="6"/>
  <c r="X413" i="6"/>
  <c r="X414" i="6"/>
  <c r="X415" i="6"/>
  <c r="X416" i="6"/>
  <c r="X417" i="6"/>
  <c r="X418" i="6"/>
  <c r="X419" i="6"/>
  <c r="X420" i="6"/>
  <c r="X421" i="6"/>
  <c r="X422" i="6"/>
  <c r="X423" i="6"/>
  <c r="X424" i="6"/>
  <c r="X425" i="6"/>
  <c r="X426" i="6"/>
  <c r="X427" i="6"/>
  <c r="X428" i="6"/>
  <c r="X429" i="6"/>
  <c r="X430" i="6"/>
  <c r="X431" i="6"/>
  <c r="X432" i="6"/>
  <c r="X433" i="6"/>
  <c r="X434" i="6"/>
  <c r="X435" i="6"/>
  <c r="X436" i="6"/>
  <c r="X437" i="6"/>
  <c r="X438" i="6"/>
  <c r="X439" i="6"/>
  <c r="X440" i="6"/>
  <c r="X441" i="6"/>
  <c r="X442" i="6"/>
  <c r="X443" i="6"/>
  <c r="X444" i="6"/>
  <c r="X445" i="6"/>
  <c r="X446" i="6"/>
  <c r="X447" i="6"/>
  <c r="X448" i="6"/>
  <c r="X449" i="6"/>
  <c r="X450" i="6"/>
  <c r="X451" i="6"/>
  <c r="X452" i="6"/>
  <c r="X453" i="6"/>
  <c r="X454" i="6"/>
  <c r="X455" i="6"/>
  <c r="X456" i="6"/>
  <c r="X457" i="6"/>
  <c r="X458" i="6"/>
  <c r="X459" i="6"/>
  <c r="X460" i="6"/>
  <c r="X461" i="6"/>
  <c r="X462" i="6"/>
  <c r="X463" i="6"/>
  <c r="X464" i="6"/>
  <c r="X465" i="6"/>
  <c r="X466" i="6"/>
  <c r="X467" i="6"/>
  <c r="X468" i="6"/>
  <c r="X469" i="6"/>
  <c r="X470" i="6"/>
  <c r="X471" i="6"/>
  <c r="X472" i="6"/>
  <c r="X473" i="6"/>
  <c r="X474" i="6"/>
  <c r="X475" i="6"/>
  <c r="X476" i="6"/>
  <c r="X477" i="6"/>
  <c r="X478" i="6"/>
  <c r="X479" i="6"/>
  <c r="X480" i="6"/>
  <c r="X481" i="6"/>
  <c r="X482" i="6"/>
  <c r="X483" i="6"/>
  <c r="X484" i="6"/>
  <c r="X485" i="6"/>
  <c r="X486" i="6"/>
  <c r="X487" i="6"/>
  <c r="X488" i="6"/>
  <c r="X489" i="6"/>
  <c r="X490" i="6"/>
  <c r="X491" i="6"/>
  <c r="X492" i="6"/>
  <c r="X493" i="6"/>
  <c r="X494" i="6"/>
  <c r="X495" i="6"/>
  <c r="X496" i="6"/>
  <c r="X497" i="6"/>
  <c r="X498" i="6"/>
  <c r="X499" i="6"/>
  <c r="X500" i="6"/>
  <c r="X501" i="6"/>
  <c r="X502" i="6"/>
  <c r="X503" i="6"/>
  <c r="X504" i="6"/>
  <c r="X505" i="6"/>
  <c r="X506" i="6"/>
  <c r="X507" i="6"/>
  <c r="X508" i="6"/>
  <c r="X509" i="6"/>
  <c r="X510" i="6"/>
  <c r="X511" i="6"/>
  <c r="X512" i="6"/>
  <c r="X513" i="6"/>
  <c r="X514" i="6"/>
  <c r="X515" i="6"/>
  <c r="X516" i="6"/>
  <c r="X517" i="6"/>
  <c r="X518" i="6"/>
  <c r="X519" i="6"/>
  <c r="X520" i="6"/>
  <c r="X521" i="6"/>
  <c r="X522" i="6"/>
  <c r="X523" i="6"/>
  <c r="X524" i="6"/>
  <c r="X525" i="6"/>
  <c r="X526" i="6"/>
  <c r="X527" i="6"/>
  <c r="X528" i="6"/>
  <c r="X529" i="6"/>
  <c r="X530" i="6"/>
  <c r="X531" i="6"/>
  <c r="X532" i="6"/>
  <c r="X533" i="6"/>
  <c r="X534" i="6"/>
  <c r="X535" i="6"/>
  <c r="X536" i="6"/>
  <c r="X537" i="6"/>
  <c r="X538" i="6"/>
  <c r="X539" i="6"/>
  <c r="X540" i="6"/>
  <c r="X541" i="6"/>
  <c r="X542" i="6"/>
  <c r="X543" i="6"/>
  <c r="X544" i="6"/>
  <c r="X545" i="6"/>
  <c r="X546" i="6"/>
  <c r="X547" i="6"/>
  <c r="X548" i="6"/>
  <c r="X549" i="6"/>
  <c r="X550" i="6"/>
  <c r="X551" i="6"/>
  <c r="X552" i="6"/>
  <c r="X553" i="6"/>
  <c r="X554" i="6"/>
  <c r="X555" i="6"/>
  <c r="X556" i="6"/>
  <c r="X557" i="6"/>
  <c r="X558" i="6"/>
  <c r="X559" i="6"/>
  <c r="X560" i="6"/>
  <c r="X561" i="6"/>
  <c r="X562" i="6"/>
  <c r="X563" i="6"/>
  <c r="X564" i="6"/>
  <c r="X565" i="6"/>
  <c r="X566" i="6"/>
  <c r="X567" i="6"/>
  <c r="X568" i="6"/>
  <c r="X569" i="6"/>
  <c r="X570" i="6"/>
  <c r="X571" i="6"/>
  <c r="X572" i="6"/>
  <c r="X573" i="6"/>
  <c r="X574" i="6"/>
  <c r="X575" i="6"/>
  <c r="X576" i="6"/>
  <c r="X577" i="6"/>
  <c r="X578" i="6"/>
  <c r="X579" i="6"/>
  <c r="X580" i="6"/>
  <c r="X581" i="6"/>
  <c r="X582" i="6"/>
  <c r="X583" i="6"/>
  <c r="X584" i="6"/>
  <c r="X585" i="6"/>
  <c r="X586" i="6"/>
  <c r="X587" i="6"/>
  <c r="X588" i="6"/>
  <c r="X589" i="6"/>
  <c r="X590" i="6"/>
  <c r="X591" i="6"/>
  <c r="X592" i="6"/>
  <c r="X593" i="6"/>
  <c r="X594" i="6"/>
  <c r="X595" i="6"/>
  <c r="X596" i="6"/>
  <c r="X597" i="6"/>
  <c r="X598" i="6"/>
  <c r="X599" i="6"/>
  <c r="X600" i="6"/>
  <c r="X601" i="6"/>
  <c r="X602" i="6"/>
  <c r="X603" i="6"/>
  <c r="X604" i="6"/>
  <c r="X605" i="6"/>
  <c r="X606" i="6"/>
  <c r="X607" i="6"/>
  <c r="X608" i="6"/>
  <c r="X609" i="6"/>
  <c r="X610" i="6"/>
  <c r="X611" i="6"/>
  <c r="X612" i="6"/>
  <c r="X613" i="6"/>
  <c r="X8" i="6"/>
  <c r="X9" i="6"/>
  <c r="X4" i="6"/>
  <c r="X5" i="6"/>
  <c r="X6" i="6"/>
  <c r="X7" i="6"/>
  <c r="X3" i="6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258" i="6"/>
  <c r="V259" i="6"/>
  <c r="V260" i="6"/>
  <c r="V261" i="6"/>
  <c r="V262" i="6"/>
  <c r="V263" i="6"/>
  <c r="V264" i="6"/>
  <c r="V265" i="6"/>
  <c r="V266" i="6"/>
  <c r="V267" i="6"/>
  <c r="V268" i="6"/>
  <c r="V269" i="6"/>
  <c r="V270" i="6"/>
  <c r="V271" i="6"/>
  <c r="V272" i="6"/>
  <c r="V273" i="6"/>
  <c r="V274" i="6"/>
  <c r="V275" i="6"/>
  <c r="V276" i="6"/>
  <c r="V277" i="6"/>
  <c r="V278" i="6"/>
  <c r="V279" i="6"/>
  <c r="V280" i="6"/>
  <c r="V281" i="6"/>
  <c r="V282" i="6"/>
  <c r="V283" i="6"/>
  <c r="V284" i="6"/>
  <c r="V285" i="6"/>
  <c r="V286" i="6"/>
  <c r="V287" i="6"/>
  <c r="V288" i="6"/>
  <c r="V289" i="6"/>
  <c r="V290" i="6"/>
  <c r="V291" i="6"/>
  <c r="V292" i="6"/>
  <c r="V293" i="6"/>
  <c r="V294" i="6"/>
  <c r="V295" i="6"/>
  <c r="V296" i="6"/>
  <c r="V297" i="6"/>
  <c r="V298" i="6"/>
  <c r="V299" i="6"/>
  <c r="V300" i="6"/>
  <c r="V301" i="6"/>
  <c r="V302" i="6"/>
  <c r="V303" i="6"/>
  <c r="V304" i="6"/>
  <c r="V305" i="6"/>
  <c r="V306" i="6"/>
  <c r="V307" i="6"/>
  <c r="V308" i="6"/>
  <c r="V309" i="6"/>
  <c r="V310" i="6"/>
  <c r="V311" i="6"/>
  <c r="V312" i="6"/>
  <c r="V313" i="6"/>
  <c r="V314" i="6"/>
  <c r="V315" i="6"/>
  <c r="V316" i="6"/>
  <c r="V317" i="6"/>
  <c r="V318" i="6"/>
  <c r="V319" i="6"/>
  <c r="V320" i="6"/>
  <c r="V321" i="6"/>
  <c r="V322" i="6"/>
  <c r="V323" i="6"/>
  <c r="V324" i="6"/>
  <c r="V325" i="6"/>
  <c r="V326" i="6"/>
  <c r="V327" i="6"/>
  <c r="V328" i="6"/>
  <c r="V329" i="6"/>
  <c r="V330" i="6"/>
  <c r="V331" i="6"/>
  <c r="V332" i="6"/>
  <c r="V333" i="6"/>
  <c r="V334" i="6"/>
  <c r="V335" i="6"/>
  <c r="V336" i="6"/>
  <c r="V337" i="6"/>
  <c r="V338" i="6"/>
  <c r="V339" i="6"/>
  <c r="V340" i="6"/>
  <c r="V341" i="6"/>
  <c r="V342" i="6"/>
  <c r="V343" i="6"/>
  <c r="V344" i="6"/>
  <c r="V345" i="6"/>
  <c r="V346" i="6"/>
  <c r="V347" i="6"/>
  <c r="V348" i="6"/>
  <c r="V349" i="6"/>
  <c r="V350" i="6"/>
  <c r="V351" i="6"/>
  <c r="V352" i="6"/>
  <c r="V353" i="6"/>
  <c r="V354" i="6"/>
  <c r="V355" i="6"/>
  <c r="V356" i="6"/>
  <c r="V357" i="6"/>
  <c r="V358" i="6"/>
  <c r="V359" i="6"/>
  <c r="V360" i="6"/>
  <c r="V361" i="6"/>
  <c r="V362" i="6"/>
  <c r="V363" i="6"/>
  <c r="V364" i="6"/>
  <c r="V365" i="6"/>
  <c r="V366" i="6"/>
  <c r="V367" i="6"/>
  <c r="V368" i="6"/>
  <c r="V369" i="6"/>
  <c r="V370" i="6"/>
  <c r="V371" i="6"/>
  <c r="V372" i="6"/>
  <c r="V373" i="6"/>
  <c r="V374" i="6"/>
  <c r="V375" i="6"/>
  <c r="V376" i="6"/>
  <c r="V377" i="6"/>
  <c r="V378" i="6"/>
  <c r="V379" i="6"/>
  <c r="V380" i="6"/>
  <c r="V381" i="6"/>
  <c r="V382" i="6"/>
  <c r="V383" i="6"/>
  <c r="V384" i="6"/>
  <c r="V385" i="6"/>
  <c r="V386" i="6"/>
  <c r="V387" i="6"/>
  <c r="V388" i="6"/>
  <c r="V389" i="6"/>
  <c r="V390" i="6"/>
  <c r="V391" i="6"/>
  <c r="V392" i="6"/>
  <c r="V393" i="6"/>
  <c r="V394" i="6"/>
  <c r="V395" i="6"/>
  <c r="V396" i="6"/>
  <c r="V397" i="6"/>
  <c r="V398" i="6"/>
  <c r="V399" i="6"/>
  <c r="V400" i="6"/>
  <c r="V401" i="6"/>
  <c r="V402" i="6"/>
  <c r="V403" i="6"/>
  <c r="V404" i="6"/>
  <c r="V405" i="6"/>
  <c r="V406" i="6"/>
  <c r="V407" i="6"/>
  <c r="V408" i="6"/>
  <c r="V409" i="6"/>
  <c r="V410" i="6"/>
  <c r="V411" i="6"/>
  <c r="V412" i="6"/>
  <c r="V413" i="6"/>
  <c r="V414" i="6"/>
  <c r="V415" i="6"/>
  <c r="V416" i="6"/>
  <c r="V417" i="6"/>
  <c r="V418" i="6"/>
  <c r="V419" i="6"/>
  <c r="V420" i="6"/>
  <c r="V421" i="6"/>
  <c r="V422" i="6"/>
  <c r="V423" i="6"/>
  <c r="V424" i="6"/>
  <c r="V425" i="6"/>
  <c r="V426" i="6"/>
  <c r="V427" i="6"/>
  <c r="V428" i="6"/>
  <c r="V429" i="6"/>
  <c r="V430" i="6"/>
  <c r="V431" i="6"/>
  <c r="V432" i="6"/>
  <c r="V433" i="6"/>
  <c r="V434" i="6"/>
  <c r="V435" i="6"/>
  <c r="V436" i="6"/>
  <c r="V437" i="6"/>
  <c r="V438" i="6"/>
  <c r="V439" i="6"/>
  <c r="V440" i="6"/>
  <c r="V441" i="6"/>
  <c r="V442" i="6"/>
  <c r="V443" i="6"/>
  <c r="V444" i="6"/>
  <c r="V445" i="6"/>
  <c r="V446" i="6"/>
  <c r="V447" i="6"/>
  <c r="V448" i="6"/>
  <c r="V449" i="6"/>
  <c r="V450" i="6"/>
  <c r="V451" i="6"/>
  <c r="V452" i="6"/>
  <c r="V453" i="6"/>
  <c r="V454" i="6"/>
  <c r="V455" i="6"/>
  <c r="V456" i="6"/>
  <c r="V457" i="6"/>
  <c r="V458" i="6"/>
  <c r="V459" i="6"/>
  <c r="V460" i="6"/>
  <c r="V461" i="6"/>
  <c r="V462" i="6"/>
  <c r="V463" i="6"/>
  <c r="V464" i="6"/>
  <c r="V465" i="6"/>
  <c r="V466" i="6"/>
  <c r="V467" i="6"/>
  <c r="V468" i="6"/>
  <c r="V469" i="6"/>
  <c r="V470" i="6"/>
  <c r="V471" i="6"/>
  <c r="V472" i="6"/>
  <c r="V473" i="6"/>
  <c r="V474" i="6"/>
  <c r="V475" i="6"/>
  <c r="V476" i="6"/>
  <c r="V477" i="6"/>
  <c r="V478" i="6"/>
  <c r="V479" i="6"/>
  <c r="V480" i="6"/>
  <c r="V481" i="6"/>
  <c r="V482" i="6"/>
  <c r="V483" i="6"/>
  <c r="V484" i="6"/>
  <c r="V485" i="6"/>
  <c r="V486" i="6"/>
  <c r="V487" i="6"/>
  <c r="V488" i="6"/>
  <c r="V489" i="6"/>
  <c r="V490" i="6"/>
  <c r="V491" i="6"/>
  <c r="V492" i="6"/>
  <c r="V493" i="6"/>
  <c r="V494" i="6"/>
  <c r="V495" i="6"/>
  <c r="V496" i="6"/>
  <c r="V497" i="6"/>
  <c r="V498" i="6"/>
  <c r="V499" i="6"/>
  <c r="V500" i="6"/>
  <c r="V501" i="6"/>
  <c r="V502" i="6"/>
  <c r="V503" i="6"/>
  <c r="V504" i="6"/>
  <c r="V505" i="6"/>
  <c r="V506" i="6"/>
  <c r="V507" i="6"/>
  <c r="V508" i="6"/>
  <c r="V509" i="6"/>
  <c r="V510" i="6"/>
  <c r="V511" i="6"/>
  <c r="V512" i="6"/>
  <c r="V513" i="6"/>
  <c r="V514" i="6"/>
  <c r="V515" i="6"/>
  <c r="V516" i="6"/>
  <c r="V517" i="6"/>
  <c r="V518" i="6"/>
  <c r="V519" i="6"/>
  <c r="V520" i="6"/>
  <c r="V521" i="6"/>
  <c r="V522" i="6"/>
  <c r="V523" i="6"/>
  <c r="V524" i="6"/>
  <c r="V525" i="6"/>
  <c r="V526" i="6"/>
  <c r="V527" i="6"/>
  <c r="V528" i="6"/>
  <c r="V529" i="6"/>
  <c r="V530" i="6"/>
  <c r="V531" i="6"/>
  <c r="V532" i="6"/>
  <c r="V533" i="6"/>
  <c r="V534" i="6"/>
  <c r="V535" i="6"/>
  <c r="V536" i="6"/>
  <c r="V537" i="6"/>
  <c r="V538" i="6"/>
  <c r="V539" i="6"/>
  <c r="V540" i="6"/>
  <c r="V541" i="6"/>
  <c r="V542" i="6"/>
  <c r="V543" i="6"/>
  <c r="V544" i="6"/>
  <c r="V545" i="6"/>
  <c r="V546" i="6"/>
  <c r="V547" i="6"/>
  <c r="V548" i="6"/>
  <c r="V549" i="6"/>
  <c r="V550" i="6"/>
  <c r="V551" i="6"/>
  <c r="V552" i="6"/>
  <c r="V553" i="6"/>
  <c r="V554" i="6"/>
  <c r="V555" i="6"/>
  <c r="V556" i="6"/>
  <c r="V557" i="6"/>
  <c r="V558" i="6"/>
  <c r="V559" i="6"/>
  <c r="V560" i="6"/>
  <c r="V561" i="6"/>
  <c r="V562" i="6"/>
  <c r="V563" i="6"/>
  <c r="V564" i="6"/>
  <c r="V565" i="6"/>
  <c r="V566" i="6"/>
  <c r="V567" i="6"/>
  <c r="V568" i="6"/>
  <c r="V569" i="6"/>
  <c r="V570" i="6"/>
  <c r="V571" i="6"/>
  <c r="V572" i="6"/>
  <c r="V573" i="6"/>
  <c r="V574" i="6"/>
  <c r="V575" i="6"/>
  <c r="V576" i="6"/>
  <c r="V577" i="6"/>
  <c r="V578" i="6"/>
  <c r="V579" i="6"/>
  <c r="V580" i="6"/>
  <c r="V581" i="6"/>
  <c r="V582" i="6"/>
  <c r="V583" i="6"/>
  <c r="V584" i="6"/>
  <c r="V585" i="6"/>
  <c r="V586" i="6"/>
  <c r="V587" i="6"/>
  <c r="V588" i="6"/>
  <c r="V589" i="6"/>
  <c r="V590" i="6"/>
  <c r="V591" i="6"/>
  <c r="V592" i="6"/>
  <c r="V593" i="6"/>
  <c r="V594" i="6"/>
  <c r="V595" i="6"/>
  <c r="V596" i="6"/>
  <c r="V597" i="6"/>
  <c r="V598" i="6"/>
  <c r="V599" i="6"/>
  <c r="V600" i="6"/>
  <c r="V601" i="6"/>
  <c r="V602" i="6"/>
  <c r="V603" i="6"/>
  <c r="V604" i="6"/>
  <c r="V605" i="6"/>
  <c r="V606" i="6"/>
  <c r="V607" i="6"/>
  <c r="V608" i="6"/>
  <c r="V609" i="6"/>
  <c r="V610" i="6"/>
  <c r="V611" i="6"/>
  <c r="V612" i="6"/>
  <c r="V613" i="6"/>
  <c r="V3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258" i="6"/>
  <c r="T259" i="6"/>
  <c r="T260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273" i="6"/>
  <c r="T274" i="6"/>
  <c r="T275" i="6"/>
  <c r="T276" i="6"/>
  <c r="T277" i="6"/>
  <c r="T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T294" i="6"/>
  <c r="T295" i="6"/>
  <c r="T296" i="6"/>
  <c r="T297" i="6"/>
  <c r="T298" i="6"/>
  <c r="T299" i="6"/>
  <c r="T300" i="6"/>
  <c r="T301" i="6"/>
  <c r="T302" i="6"/>
  <c r="T303" i="6"/>
  <c r="T304" i="6"/>
  <c r="T305" i="6"/>
  <c r="T306" i="6"/>
  <c r="T307" i="6"/>
  <c r="T308" i="6"/>
  <c r="T309" i="6"/>
  <c r="T310" i="6"/>
  <c r="T311" i="6"/>
  <c r="T312" i="6"/>
  <c r="T313" i="6"/>
  <c r="T314" i="6"/>
  <c r="T315" i="6"/>
  <c r="T316" i="6"/>
  <c r="T317" i="6"/>
  <c r="T318" i="6"/>
  <c r="T319" i="6"/>
  <c r="T320" i="6"/>
  <c r="T321" i="6"/>
  <c r="T322" i="6"/>
  <c r="T323" i="6"/>
  <c r="T324" i="6"/>
  <c r="T325" i="6"/>
  <c r="T326" i="6"/>
  <c r="T327" i="6"/>
  <c r="T328" i="6"/>
  <c r="T329" i="6"/>
  <c r="T330" i="6"/>
  <c r="T331" i="6"/>
  <c r="T332" i="6"/>
  <c r="T333" i="6"/>
  <c r="T334" i="6"/>
  <c r="T335" i="6"/>
  <c r="T336" i="6"/>
  <c r="T337" i="6"/>
  <c r="T338" i="6"/>
  <c r="T339" i="6"/>
  <c r="T340" i="6"/>
  <c r="T341" i="6"/>
  <c r="T342" i="6"/>
  <c r="T343" i="6"/>
  <c r="T344" i="6"/>
  <c r="T345" i="6"/>
  <c r="T346" i="6"/>
  <c r="T347" i="6"/>
  <c r="T348" i="6"/>
  <c r="T349" i="6"/>
  <c r="T350" i="6"/>
  <c r="T351" i="6"/>
  <c r="T352" i="6"/>
  <c r="T353" i="6"/>
  <c r="T354" i="6"/>
  <c r="T355" i="6"/>
  <c r="T356" i="6"/>
  <c r="T357" i="6"/>
  <c r="T358" i="6"/>
  <c r="T359" i="6"/>
  <c r="T360" i="6"/>
  <c r="T361" i="6"/>
  <c r="T362" i="6"/>
  <c r="T363" i="6"/>
  <c r="T364" i="6"/>
  <c r="T365" i="6"/>
  <c r="T366" i="6"/>
  <c r="T367" i="6"/>
  <c r="T368" i="6"/>
  <c r="T369" i="6"/>
  <c r="T370" i="6"/>
  <c r="T371" i="6"/>
  <c r="T372" i="6"/>
  <c r="T373" i="6"/>
  <c r="T374" i="6"/>
  <c r="T375" i="6"/>
  <c r="T376" i="6"/>
  <c r="T377" i="6"/>
  <c r="T378" i="6"/>
  <c r="T379" i="6"/>
  <c r="T380" i="6"/>
  <c r="T381" i="6"/>
  <c r="T382" i="6"/>
  <c r="T383" i="6"/>
  <c r="T384" i="6"/>
  <c r="T385" i="6"/>
  <c r="T386" i="6"/>
  <c r="T387" i="6"/>
  <c r="T388" i="6"/>
  <c r="T389" i="6"/>
  <c r="T390" i="6"/>
  <c r="T391" i="6"/>
  <c r="T392" i="6"/>
  <c r="T393" i="6"/>
  <c r="T394" i="6"/>
  <c r="T395" i="6"/>
  <c r="T396" i="6"/>
  <c r="T397" i="6"/>
  <c r="T398" i="6"/>
  <c r="T399" i="6"/>
  <c r="T400" i="6"/>
  <c r="T401" i="6"/>
  <c r="T402" i="6"/>
  <c r="T403" i="6"/>
  <c r="T404" i="6"/>
  <c r="T405" i="6"/>
  <c r="T406" i="6"/>
  <c r="T407" i="6"/>
  <c r="T408" i="6"/>
  <c r="T409" i="6"/>
  <c r="T410" i="6"/>
  <c r="T411" i="6"/>
  <c r="T412" i="6"/>
  <c r="T413" i="6"/>
  <c r="T414" i="6"/>
  <c r="T415" i="6"/>
  <c r="T416" i="6"/>
  <c r="T417" i="6"/>
  <c r="T418" i="6"/>
  <c r="T419" i="6"/>
  <c r="T420" i="6"/>
  <c r="T421" i="6"/>
  <c r="T422" i="6"/>
  <c r="T423" i="6"/>
  <c r="T424" i="6"/>
  <c r="T425" i="6"/>
  <c r="T426" i="6"/>
  <c r="T427" i="6"/>
  <c r="T428" i="6"/>
  <c r="T429" i="6"/>
  <c r="T430" i="6"/>
  <c r="T431" i="6"/>
  <c r="T432" i="6"/>
  <c r="T433" i="6"/>
  <c r="T434" i="6"/>
  <c r="T435" i="6"/>
  <c r="T436" i="6"/>
  <c r="T437" i="6"/>
  <c r="T438" i="6"/>
  <c r="T439" i="6"/>
  <c r="T440" i="6"/>
  <c r="T441" i="6"/>
  <c r="T442" i="6"/>
  <c r="T443" i="6"/>
  <c r="T444" i="6"/>
  <c r="T445" i="6"/>
  <c r="T446" i="6"/>
  <c r="T447" i="6"/>
  <c r="T448" i="6"/>
  <c r="T449" i="6"/>
  <c r="T450" i="6"/>
  <c r="T451" i="6"/>
  <c r="T452" i="6"/>
  <c r="T453" i="6"/>
  <c r="T454" i="6"/>
  <c r="T455" i="6"/>
  <c r="T456" i="6"/>
  <c r="T457" i="6"/>
  <c r="T458" i="6"/>
  <c r="T459" i="6"/>
  <c r="T460" i="6"/>
  <c r="T461" i="6"/>
  <c r="T462" i="6"/>
  <c r="T463" i="6"/>
  <c r="T464" i="6"/>
  <c r="T465" i="6"/>
  <c r="T466" i="6"/>
  <c r="T467" i="6"/>
  <c r="T468" i="6"/>
  <c r="T469" i="6"/>
  <c r="T470" i="6"/>
  <c r="T471" i="6"/>
  <c r="T472" i="6"/>
  <c r="T473" i="6"/>
  <c r="T474" i="6"/>
  <c r="T475" i="6"/>
  <c r="T476" i="6"/>
  <c r="T477" i="6"/>
  <c r="T478" i="6"/>
  <c r="T479" i="6"/>
  <c r="T480" i="6"/>
  <c r="T481" i="6"/>
  <c r="T482" i="6"/>
  <c r="T483" i="6"/>
  <c r="T484" i="6"/>
  <c r="T485" i="6"/>
  <c r="T486" i="6"/>
  <c r="T487" i="6"/>
  <c r="T488" i="6"/>
  <c r="T489" i="6"/>
  <c r="T490" i="6"/>
  <c r="T491" i="6"/>
  <c r="T492" i="6"/>
  <c r="T493" i="6"/>
  <c r="T494" i="6"/>
  <c r="T495" i="6"/>
  <c r="T496" i="6"/>
  <c r="T497" i="6"/>
  <c r="T498" i="6"/>
  <c r="T499" i="6"/>
  <c r="T500" i="6"/>
  <c r="T501" i="6"/>
  <c r="T502" i="6"/>
  <c r="T503" i="6"/>
  <c r="T504" i="6"/>
  <c r="T505" i="6"/>
  <c r="T506" i="6"/>
  <c r="T507" i="6"/>
  <c r="T508" i="6"/>
  <c r="T509" i="6"/>
  <c r="T510" i="6"/>
  <c r="T511" i="6"/>
  <c r="T512" i="6"/>
  <c r="T513" i="6"/>
  <c r="T514" i="6"/>
  <c r="T515" i="6"/>
  <c r="T516" i="6"/>
  <c r="T517" i="6"/>
  <c r="T518" i="6"/>
  <c r="T519" i="6"/>
  <c r="T520" i="6"/>
  <c r="T521" i="6"/>
  <c r="T522" i="6"/>
  <c r="T523" i="6"/>
  <c r="T524" i="6"/>
  <c r="T525" i="6"/>
  <c r="T526" i="6"/>
  <c r="T527" i="6"/>
  <c r="T528" i="6"/>
  <c r="T529" i="6"/>
  <c r="T530" i="6"/>
  <c r="T531" i="6"/>
  <c r="T532" i="6"/>
  <c r="T533" i="6"/>
  <c r="T534" i="6"/>
  <c r="T535" i="6"/>
  <c r="T536" i="6"/>
  <c r="T537" i="6"/>
  <c r="T538" i="6"/>
  <c r="T539" i="6"/>
  <c r="T540" i="6"/>
  <c r="T541" i="6"/>
  <c r="T542" i="6"/>
  <c r="T543" i="6"/>
  <c r="T544" i="6"/>
  <c r="T545" i="6"/>
  <c r="T546" i="6"/>
  <c r="T547" i="6"/>
  <c r="T548" i="6"/>
  <c r="T549" i="6"/>
  <c r="T550" i="6"/>
  <c r="T551" i="6"/>
  <c r="T552" i="6"/>
  <c r="T553" i="6"/>
  <c r="T554" i="6"/>
  <c r="T555" i="6"/>
  <c r="T556" i="6"/>
  <c r="T557" i="6"/>
  <c r="T558" i="6"/>
  <c r="T559" i="6"/>
  <c r="T560" i="6"/>
  <c r="T561" i="6"/>
  <c r="T562" i="6"/>
  <c r="T563" i="6"/>
  <c r="T564" i="6"/>
  <c r="T565" i="6"/>
  <c r="T566" i="6"/>
  <c r="T567" i="6"/>
  <c r="T568" i="6"/>
  <c r="T569" i="6"/>
  <c r="T570" i="6"/>
  <c r="T571" i="6"/>
  <c r="T572" i="6"/>
  <c r="T573" i="6"/>
  <c r="T574" i="6"/>
  <c r="T575" i="6"/>
  <c r="T576" i="6"/>
  <c r="T577" i="6"/>
  <c r="T578" i="6"/>
  <c r="T579" i="6"/>
  <c r="T580" i="6"/>
  <c r="T581" i="6"/>
  <c r="T582" i="6"/>
  <c r="T583" i="6"/>
  <c r="T584" i="6"/>
  <c r="T585" i="6"/>
  <c r="T586" i="6"/>
  <c r="T587" i="6"/>
  <c r="T588" i="6"/>
  <c r="T589" i="6"/>
  <c r="T590" i="6"/>
  <c r="T591" i="6"/>
  <c r="T592" i="6"/>
  <c r="T593" i="6"/>
  <c r="T594" i="6"/>
  <c r="T595" i="6"/>
  <c r="T596" i="6"/>
  <c r="T597" i="6"/>
  <c r="T598" i="6"/>
  <c r="T599" i="6"/>
  <c r="T600" i="6"/>
  <c r="T601" i="6"/>
  <c r="T602" i="6"/>
  <c r="T603" i="6"/>
  <c r="T604" i="6"/>
  <c r="T605" i="6"/>
  <c r="T606" i="6"/>
  <c r="T607" i="6"/>
  <c r="T608" i="6"/>
  <c r="T609" i="6"/>
  <c r="T610" i="6"/>
  <c r="T611" i="6"/>
  <c r="T612" i="6"/>
  <c r="T613" i="6"/>
  <c r="T4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S201" i="6"/>
  <c r="S202" i="6"/>
  <c r="S203" i="6"/>
  <c r="S204" i="6"/>
  <c r="S205" i="6"/>
  <c r="S206" i="6"/>
  <c r="S207" i="6"/>
  <c r="S208" i="6"/>
  <c r="S209" i="6"/>
  <c r="S210" i="6"/>
  <c r="S211" i="6"/>
  <c r="S212" i="6"/>
  <c r="S213" i="6"/>
  <c r="S214" i="6"/>
  <c r="S215" i="6"/>
  <c r="S216" i="6"/>
  <c r="S217" i="6"/>
  <c r="S218" i="6"/>
  <c r="S219" i="6"/>
  <c r="S220" i="6"/>
  <c r="S221" i="6"/>
  <c r="S222" i="6"/>
  <c r="S223" i="6"/>
  <c r="S224" i="6"/>
  <c r="S225" i="6"/>
  <c r="S226" i="6"/>
  <c r="S227" i="6"/>
  <c r="S228" i="6"/>
  <c r="S229" i="6"/>
  <c r="S230" i="6"/>
  <c r="S231" i="6"/>
  <c r="S232" i="6"/>
  <c r="S233" i="6"/>
  <c r="S234" i="6"/>
  <c r="S235" i="6"/>
  <c r="S236" i="6"/>
  <c r="S237" i="6"/>
  <c r="S238" i="6"/>
  <c r="S239" i="6"/>
  <c r="S240" i="6"/>
  <c r="S241" i="6"/>
  <c r="S242" i="6"/>
  <c r="S243" i="6"/>
  <c r="S244" i="6"/>
  <c r="S245" i="6"/>
  <c r="S246" i="6"/>
  <c r="S247" i="6"/>
  <c r="S248" i="6"/>
  <c r="S249" i="6"/>
  <c r="S250" i="6"/>
  <c r="S251" i="6"/>
  <c r="S252" i="6"/>
  <c r="S253" i="6"/>
  <c r="S254" i="6"/>
  <c r="S255" i="6"/>
  <c r="S256" i="6"/>
  <c r="S257" i="6"/>
  <c r="S258" i="6"/>
  <c r="S259" i="6"/>
  <c r="S260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3" i="6"/>
  <c r="S284" i="6"/>
  <c r="S285" i="6"/>
  <c r="S286" i="6"/>
  <c r="S287" i="6"/>
  <c r="S288" i="6"/>
  <c r="S289" i="6"/>
  <c r="S290" i="6"/>
  <c r="S291" i="6"/>
  <c r="S292" i="6"/>
  <c r="S293" i="6"/>
  <c r="S294" i="6"/>
  <c r="S295" i="6"/>
  <c r="S296" i="6"/>
  <c r="S297" i="6"/>
  <c r="S298" i="6"/>
  <c r="S299" i="6"/>
  <c r="S300" i="6"/>
  <c r="S301" i="6"/>
  <c r="S302" i="6"/>
  <c r="S303" i="6"/>
  <c r="S304" i="6"/>
  <c r="S305" i="6"/>
  <c r="S306" i="6"/>
  <c r="S307" i="6"/>
  <c r="S308" i="6"/>
  <c r="S309" i="6"/>
  <c r="S310" i="6"/>
  <c r="S311" i="6"/>
  <c r="S312" i="6"/>
  <c r="S313" i="6"/>
  <c r="S314" i="6"/>
  <c r="S315" i="6"/>
  <c r="S316" i="6"/>
  <c r="S317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2" i="6"/>
  <c r="S333" i="6"/>
  <c r="S334" i="6"/>
  <c r="S335" i="6"/>
  <c r="S336" i="6"/>
  <c r="S337" i="6"/>
  <c r="S338" i="6"/>
  <c r="S339" i="6"/>
  <c r="S340" i="6"/>
  <c r="S341" i="6"/>
  <c r="S342" i="6"/>
  <c r="S343" i="6"/>
  <c r="S344" i="6"/>
  <c r="S345" i="6"/>
  <c r="S346" i="6"/>
  <c r="S347" i="6"/>
  <c r="S348" i="6"/>
  <c r="S349" i="6"/>
  <c r="S350" i="6"/>
  <c r="S351" i="6"/>
  <c r="S352" i="6"/>
  <c r="S353" i="6"/>
  <c r="S354" i="6"/>
  <c r="S355" i="6"/>
  <c r="S356" i="6"/>
  <c r="S357" i="6"/>
  <c r="S358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377" i="6"/>
  <c r="S378" i="6"/>
  <c r="S379" i="6"/>
  <c r="S380" i="6"/>
  <c r="S381" i="6"/>
  <c r="S382" i="6"/>
  <c r="S383" i="6"/>
  <c r="S384" i="6"/>
  <c r="S385" i="6"/>
  <c r="S386" i="6"/>
  <c r="S387" i="6"/>
  <c r="S388" i="6"/>
  <c r="S389" i="6"/>
  <c r="S390" i="6"/>
  <c r="S391" i="6"/>
  <c r="S392" i="6"/>
  <c r="S393" i="6"/>
  <c r="S394" i="6"/>
  <c r="S395" i="6"/>
  <c r="S396" i="6"/>
  <c r="S397" i="6"/>
  <c r="S398" i="6"/>
  <c r="S399" i="6"/>
  <c r="S400" i="6"/>
  <c r="S401" i="6"/>
  <c r="S402" i="6"/>
  <c r="S403" i="6"/>
  <c r="S404" i="6"/>
  <c r="S405" i="6"/>
  <c r="S406" i="6"/>
  <c r="S407" i="6"/>
  <c r="S408" i="6"/>
  <c r="S409" i="6"/>
  <c r="S410" i="6"/>
  <c r="S411" i="6"/>
  <c r="S412" i="6"/>
  <c r="S413" i="6"/>
  <c r="S414" i="6"/>
  <c r="S415" i="6"/>
  <c r="S416" i="6"/>
  <c r="S417" i="6"/>
  <c r="S418" i="6"/>
  <c r="S419" i="6"/>
  <c r="S420" i="6"/>
  <c r="S421" i="6"/>
  <c r="S422" i="6"/>
  <c r="S423" i="6"/>
  <c r="S424" i="6"/>
  <c r="S425" i="6"/>
  <c r="S426" i="6"/>
  <c r="S427" i="6"/>
  <c r="S428" i="6"/>
  <c r="S429" i="6"/>
  <c r="S430" i="6"/>
  <c r="S431" i="6"/>
  <c r="S432" i="6"/>
  <c r="S433" i="6"/>
  <c r="S434" i="6"/>
  <c r="S435" i="6"/>
  <c r="S436" i="6"/>
  <c r="S437" i="6"/>
  <c r="S438" i="6"/>
  <c r="S439" i="6"/>
  <c r="S440" i="6"/>
  <c r="S441" i="6"/>
  <c r="S442" i="6"/>
  <c r="S443" i="6"/>
  <c r="S444" i="6"/>
  <c r="S445" i="6"/>
  <c r="S446" i="6"/>
  <c r="S447" i="6"/>
  <c r="S448" i="6"/>
  <c r="S449" i="6"/>
  <c r="S450" i="6"/>
  <c r="S451" i="6"/>
  <c r="S452" i="6"/>
  <c r="S453" i="6"/>
  <c r="S454" i="6"/>
  <c r="S455" i="6"/>
  <c r="S456" i="6"/>
  <c r="S457" i="6"/>
  <c r="S458" i="6"/>
  <c r="S459" i="6"/>
  <c r="S460" i="6"/>
  <c r="S461" i="6"/>
  <c r="S462" i="6"/>
  <c r="S463" i="6"/>
  <c r="S464" i="6"/>
  <c r="S465" i="6"/>
  <c r="S466" i="6"/>
  <c r="S467" i="6"/>
  <c r="S468" i="6"/>
  <c r="S469" i="6"/>
  <c r="S470" i="6"/>
  <c r="S471" i="6"/>
  <c r="S472" i="6"/>
  <c r="S473" i="6"/>
  <c r="S474" i="6"/>
  <c r="S475" i="6"/>
  <c r="S476" i="6"/>
  <c r="S477" i="6"/>
  <c r="S478" i="6"/>
  <c r="S479" i="6"/>
  <c r="S480" i="6"/>
  <c r="S481" i="6"/>
  <c r="S482" i="6"/>
  <c r="S483" i="6"/>
  <c r="S484" i="6"/>
  <c r="S485" i="6"/>
  <c r="S486" i="6"/>
  <c r="S487" i="6"/>
  <c r="S488" i="6"/>
  <c r="S489" i="6"/>
  <c r="S490" i="6"/>
  <c r="S491" i="6"/>
  <c r="S492" i="6"/>
  <c r="S493" i="6"/>
  <c r="S494" i="6"/>
  <c r="S495" i="6"/>
  <c r="S496" i="6"/>
  <c r="S497" i="6"/>
  <c r="S498" i="6"/>
  <c r="S499" i="6"/>
  <c r="S500" i="6"/>
  <c r="S501" i="6"/>
  <c r="S502" i="6"/>
  <c r="S503" i="6"/>
  <c r="S504" i="6"/>
  <c r="S505" i="6"/>
  <c r="S506" i="6"/>
  <c r="S507" i="6"/>
  <c r="S508" i="6"/>
  <c r="S509" i="6"/>
  <c r="S510" i="6"/>
  <c r="S511" i="6"/>
  <c r="S512" i="6"/>
  <c r="S513" i="6"/>
  <c r="S514" i="6"/>
  <c r="S515" i="6"/>
  <c r="S516" i="6"/>
  <c r="S517" i="6"/>
  <c r="S518" i="6"/>
  <c r="S519" i="6"/>
  <c r="S520" i="6"/>
  <c r="S521" i="6"/>
  <c r="S522" i="6"/>
  <c r="S523" i="6"/>
  <c r="S524" i="6"/>
  <c r="S525" i="6"/>
  <c r="S526" i="6"/>
  <c r="S527" i="6"/>
  <c r="S528" i="6"/>
  <c r="S529" i="6"/>
  <c r="S530" i="6"/>
  <c r="S531" i="6"/>
  <c r="S532" i="6"/>
  <c r="S533" i="6"/>
  <c r="S534" i="6"/>
  <c r="S535" i="6"/>
  <c r="S536" i="6"/>
  <c r="S537" i="6"/>
  <c r="S538" i="6"/>
  <c r="S539" i="6"/>
  <c r="S540" i="6"/>
  <c r="S541" i="6"/>
  <c r="S542" i="6"/>
  <c r="S543" i="6"/>
  <c r="S544" i="6"/>
  <c r="S545" i="6"/>
  <c r="S546" i="6"/>
  <c r="S547" i="6"/>
  <c r="S548" i="6"/>
  <c r="S549" i="6"/>
  <c r="S550" i="6"/>
  <c r="S551" i="6"/>
  <c r="S552" i="6"/>
  <c r="S553" i="6"/>
  <c r="S554" i="6"/>
  <c r="S555" i="6"/>
  <c r="S556" i="6"/>
  <c r="S557" i="6"/>
  <c r="S558" i="6"/>
  <c r="S559" i="6"/>
  <c r="S560" i="6"/>
  <c r="S561" i="6"/>
  <c r="S562" i="6"/>
  <c r="S563" i="6"/>
  <c r="S564" i="6"/>
  <c r="S565" i="6"/>
  <c r="S566" i="6"/>
  <c r="S567" i="6"/>
  <c r="S568" i="6"/>
  <c r="S569" i="6"/>
  <c r="S570" i="6"/>
  <c r="S571" i="6"/>
  <c r="S572" i="6"/>
  <c r="S573" i="6"/>
  <c r="S574" i="6"/>
  <c r="S575" i="6"/>
  <c r="S576" i="6"/>
  <c r="S577" i="6"/>
  <c r="S578" i="6"/>
  <c r="S579" i="6"/>
  <c r="S580" i="6"/>
  <c r="S581" i="6"/>
  <c r="S582" i="6"/>
  <c r="S583" i="6"/>
  <c r="S584" i="6"/>
  <c r="S585" i="6"/>
  <c r="S586" i="6"/>
  <c r="S587" i="6"/>
  <c r="S588" i="6"/>
  <c r="S589" i="6"/>
  <c r="S590" i="6"/>
  <c r="S591" i="6"/>
  <c r="S592" i="6"/>
  <c r="S593" i="6"/>
  <c r="S594" i="6"/>
  <c r="S595" i="6"/>
  <c r="S596" i="6"/>
  <c r="S597" i="6"/>
  <c r="S598" i="6"/>
  <c r="S599" i="6"/>
  <c r="S600" i="6"/>
  <c r="S601" i="6"/>
  <c r="S602" i="6"/>
  <c r="S603" i="6"/>
  <c r="S604" i="6"/>
  <c r="S605" i="6"/>
  <c r="S606" i="6"/>
  <c r="S607" i="6"/>
  <c r="S608" i="6"/>
  <c r="S609" i="6"/>
  <c r="S610" i="6"/>
  <c r="S611" i="6"/>
  <c r="S612" i="6"/>
  <c r="S613" i="6"/>
  <c r="S3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8" i="6"/>
  <c r="R189" i="6"/>
  <c r="R190" i="6"/>
  <c r="R191" i="6"/>
  <c r="R192" i="6"/>
  <c r="R193" i="6"/>
  <c r="R194" i="6"/>
  <c r="R195" i="6"/>
  <c r="R196" i="6"/>
  <c r="R197" i="6"/>
  <c r="R198" i="6"/>
  <c r="R199" i="6"/>
  <c r="R200" i="6"/>
  <c r="R201" i="6"/>
  <c r="R202" i="6"/>
  <c r="R203" i="6"/>
  <c r="R204" i="6"/>
  <c r="R205" i="6"/>
  <c r="R206" i="6"/>
  <c r="R207" i="6"/>
  <c r="R208" i="6"/>
  <c r="R209" i="6"/>
  <c r="R210" i="6"/>
  <c r="R211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4" i="6"/>
  <c r="R235" i="6"/>
  <c r="R236" i="6"/>
  <c r="R237" i="6"/>
  <c r="R238" i="6"/>
  <c r="R239" i="6"/>
  <c r="R240" i="6"/>
  <c r="R241" i="6"/>
  <c r="R242" i="6"/>
  <c r="R243" i="6"/>
  <c r="R244" i="6"/>
  <c r="R245" i="6"/>
  <c r="R246" i="6"/>
  <c r="R247" i="6"/>
  <c r="R248" i="6"/>
  <c r="R249" i="6"/>
  <c r="R250" i="6"/>
  <c r="R251" i="6"/>
  <c r="R252" i="6"/>
  <c r="R253" i="6"/>
  <c r="R254" i="6"/>
  <c r="R255" i="6"/>
  <c r="R256" i="6"/>
  <c r="R257" i="6"/>
  <c r="R258" i="6"/>
  <c r="R259" i="6"/>
  <c r="R260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3" i="6"/>
  <c r="R284" i="6"/>
  <c r="R285" i="6"/>
  <c r="R286" i="6"/>
  <c r="R287" i="6"/>
  <c r="R288" i="6"/>
  <c r="R289" i="6"/>
  <c r="R290" i="6"/>
  <c r="R291" i="6"/>
  <c r="R292" i="6"/>
  <c r="R293" i="6"/>
  <c r="R294" i="6"/>
  <c r="R295" i="6"/>
  <c r="R296" i="6"/>
  <c r="R297" i="6"/>
  <c r="R298" i="6"/>
  <c r="R299" i="6"/>
  <c r="R300" i="6"/>
  <c r="R301" i="6"/>
  <c r="R302" i="6"/>
  <c r="R303" i="6"/>
  <c r="R304" i="6"/>
  <c r="R305" i="6"/>
  <c r="R306" i="6"/>
  <c r="R307" i="6"/>
  <c r="R308" i="6"/>
  <c r="R309" i="6"/>
  <c r="R310" i="6"/>
  <c r="R311" i="6"/>
  <c r="R312" i="6"/>
  <c r="R313" i="6"/>
  <c r="R314" i="6"/>
  <c r="R315" i="6"/>
  <c r="R316" i="6"/>
  <c r="R317" i="6"/>
  <c r="R318" i="6"/>
  <c r="R319" i="6"/>
  <c r="R320" i="6"/>
  <c r="R321" i="6"/>
  <c r="R322" i="6"/>
  <c r="R323" i="6"/>
  <c r="R324" i="6"/>
  <c r="R325" i="6"/>
  <c r="R326" i="6"/>
  <c r="R327" i="6"/>
  <c r="R328" i="6"/>
  <c r="R329" i="6"/>
  <c r="R330" i="6"/>
  <c r="R331" i="6"/>
  <c r="R332" i="6"/>
  <c r="R333" i="6"/>
  <c r="R334" i="6"/>
  <c r="R335" i="6"/>
  <c r="R336" i="6"/>
  <c r="R337" i="6"/>
  <c r="R338" i="6"/>
  <c r="R339" i="6"/>
  <c r="R340" i="6"/>
  <c r="R341" i="6"/>
  <c r="R342" i="6"/>
  <c r="R343" i="6"/>
  <c r="R344" i="6"/>
  <c r="R345" i="6"/>
  <c r="R346" i="6"/>
  <c r="R347" i="6"/>
  <c r="R348" i="6"/>
  <c r="R349" i="6"/>
  <c r="R350" i="6"/>
  <c r="R351" i="6"/>
  <c r="R352" i="6"/>
  <c r="R353" i="6"/>
  <c r="R354" i="6"/>
  <c r="R355" i="6"/>
  <c r="R356" i="6"/>
  <c r="R357" i="6"/>
  <c r="R358" i="6"/>
  <c r="R359" i="6"/>
  <c r="R360" i="6"/>
  <c r="R361" i="6"/>
  <c r="R362" i="6"/>
  <c r="R363" i="6"/>
  <c r="R364" i="6"/>
  <c r="R365" i="6"/>
  <c r="R366" i="6"/>
  <c r="R367" i="6"/>
  <c r="R368" i="6"/>
  <c r="R369" i="6"/>
  <c r="R370" i="6"/>
  <c r="R371" i="6"/>
  <c r="R372" i="6"/>
  <c r="R373" i="6"/>
  <c r="R374" i="6"/>
  <c r="R375" i="6"/>
  <c r="R376" i="6"/>
  <c r="R377" i="6"/>
  <c r="R378" i="6"/>
  <c r="R379" i="6"/>
  <c r="R380" i="6"/>
  <c r="R381" i="6"/>
  <c r="R382" i="6"/>
  <c r="R383" i="6"/>
  <c r="R384" i="6"/>
  <c r="R385" i="6"/>
  <c r="R386" i="6"/>
  <c r="R387" i="6"/>
  <c r="R388" i="6"/>
  <c r="R389" i="6"/>
  <c r="R390" i="6"/>
  <c r="R391" i="6"/>
  <c r="R392" i="6"/>
  <c r="R393" i="6"/>
  <c r="R394" i="6"/>
  <c r="R395" i="6"/>
  <c r="R396" i="6"/>
  <c r="R397" i="6"/>
  <c r="R398" i="6"/>
  <c r="R399" i="6"/>
  <c r="R400" i="6"/>
  <c r="R401" i="6"/>
  <c r="R402" i="6"/>
  <c r="R403" i="6"/>
  <c r="R404" i="6"/>
  <c r="R405" i="6"/>
  <c r="R406" i="6"/>
  <c r="R407" i="6"/>
  <c r="R408" i="6"/>
  <c r="R409" i="6"/>
  <c r="R410" i="6"/>
  <c r="R411" i="6"/>
  <c r="R412" i="6"/>
  <c r="R413" i="6"/>
  <c r="R414" i="6"/>
  <c r="R415" i="6"/>
  <c r="R416" i="6"/>
  <c r="R417" i="6"/>
  <c r="R418" i="6"/>
  <c r="R419" i="6"/>
  <c r="R420" i="6"/>
  <c r="R421" i="6"/>
  <c r="R422" i="6"/>
  <c r="R423" i="6"/>
  <c r="R424" i="6"/>
  <c r="R425" i="6"/>
  <c r="R426" i="6"/>
  <c r="R427" i="6"/>
  <c r="R428" i="6"/>
  <c r="R429" i="6"/>
  <c r="R430" i="6"/>
  <c r="R431" i="6"/>
  <c r="R432" i="6"/>
  <c r="R433" i="6"/>
  <c r="R434" i="6"/>
  <c r="R435" i="6"/>
  <c r="R436" i="6"/>
  <c r="R437" i="6"/>
  <c r="R438" i="6"/>
  <c r="R439" i="6"/>
  <c r="R440" i="6"/>
  <c r="R441" i="6"/>
  <c r="R442" i="6"/>
  <c r="R443" i="6"/>
  <c r="R444" i="6"/>
  <c r="R445" i="6"/>
  <c r="R446" i="6"/>
  <c r="R447" i="6"/>
  <c r="R448" i="6"/>
  <c r="R449" i="6"/>
  <c r="R450" i="6"/>
  <c r="R451" i="6"/>
  <c r="R452" i="6"/>
  <c r="R453" i="6"/>
  <c r="R454" i="6"/>
  <c r="R455" i="6"/>
  <c r="R456" i="6"/>
  <c r="R457" i="6"/>
  <c r="R458" i="6"/>
  <c r="R459" i="6"/>
  <c r="R460" i="6"/>
  <c r="R461" i="6"/>
  <c r="R462" i="6"/>
  <c r="R463" i="6"/>
  <c r="R464" i="6"/>
  <c r="R465" i="6"/>
  <c r="R466" i="6"/>
  <c r="R467" i="6"/>
  <c r="R468" i="6"/>
  <c r="R469" i="6"/>
  <c r="R470" i="6"/>
  <c r="R471" i="6"/>
  <c r="R472" i="6"/>
  <c r="R473" i="6"/>
  <c r="R474" i="6"/>
  <c r="R475" i="6"/>
  <c r="R476" i="6"/>
  <c r="R477" i="6"/>
  <c r="R478" i="6"/>
  <c r="R479" i="6"/>
  <c r="R480" i="6"/>
  <c r="R481" i="6"/>
  <c r="R482" i="6"/>
  <c r="R483" i="6"/>
  <c r="R484" i="6"/>
  <c r="R485" i="6"/>
  <c r="R486" i="6"/>
  <c r="R487" i="6"/>
  <c r="R488" i="6"/>
  <c r="R489" i="6"/>
  <c r="R490" i="6"/>
  <c r="R491" i="6"/>
  <c r="R492" i="6"/>
  <c r="R493" i="6"/>
  <c r="R494" i="6"/>
  <c r="R495" i="6"/>
  <c r="R496" i="6"/>
  <c r="R497" i="6"/>
  <c r="R498" i="6"/>
  <c r="R499" i="6"/>
  <c r="R500" i="6"/>
  <c r="R501" i="6"/>
  <c r="R502" i="6"/>
  <c r="R503" i="6"/>
  <c r="R504" i="6"/>
  <c r="R505" i="6"/>
  <c r="R506" i="6"/>
  <c r="R507" i="6"/>
  <c r="R508" i="6"/>
  <c r="R509" i="6"/>
  <c r="R510" i="6"/>
  <c r="R511" i="6"/>
  <c r="R512" i="6"/>
  <c r="R513" i="6"/>
  <c r="R514" i="6"/>
  <c r="R515" i="6"/>
  <c r="R516" i="6"/>
  <c r="R517" i="6"/>
  <c r="R518" i="6"/>
  <c r="R519" i="6"/>
  <c r="R520" i="6"/>
  <c r="R521" i="6"/>
  <c r="R522" i="6"/>
  <c r="R523" i="6"/>
  <c r="R524" i="6"/>
  <c r="R525" i="6"/>
  <c r="R526" i="6"/>
  <c r="R527" i="6"/>
  <c r="R528" i="6"/>
  <c r="R529" i="6"/>
  <c r="R530" i="6"/>
  <c r="R531" i="6"/>
  <c r="R532" i="6"/>
  <c r="R533" i="6"/>
  <c r="R534" i="6"/>
  <c r="R535" i="6"/>
  <c r="R536" i="6"/>
  <c r="R537" i="6"/>
  <c r="R538" i="6"/>
  <c r="R539" i="6"/>
  <c r="R540" i="6"/>
  <c r="R541" i="6"/>
  <c r="R542" i="6"/>
  <c r="R543" i="6"/>
  <c r="R544" i="6"/>
  <c r="R545" i="6"/>
  <c r="R546" i="6"/>
  <c r="R547" i="6"/>
  <c r="R548" i="6"/>
  <c r="R549" i="6"/>
  <c r="R550" i="6"/>
  <c r="R551" i="6"/>
  <c r="R552" i="6"/>
  <c r="R553" i="6"/>
  <c r="R554" i="6"/>
  <c r="R555" i="6"/>
  <c r="R556" i="6"/>
  <c r="R557" i="6"/>
  <c r="R558" i="6"/>
  <c r="R559" i="6"/>
  <c r="R560" i="6"/>
  <c r="R561" i="6"/>
  <c r="R562" i="6"/>
  <c r="R563" i="6"/>
  <c r="R564" i="6"/>
  <c r="R565" i="6"/>
  <c r="R566" i="6"/>
  <c r="R567" i="6"/>
  <c r="R568" i="6"/>
  <c r="R569" i="6"/>
  <c r="R570" i="6"/>
  <c r="R571" i="6"/>
  <c r="R572" i="6"/>
  <c r="R573" i="6"/>
  <c r="R574" i="6"/>
  <c r="R575" i="6"/>
  <c r="R576" i="6"/>
  <c r="R577" i="6"/>
  <c r="R578" i="6"/>
  <c r="R579" i="6"/>
  <c r="R580" i="6"/>
  <c r="R581" i="6"/>
  <c r="R582" i="6"/>
  <c r="R583" i="6"/>
  <c r="R584" i="6"/>
  <c r="R585" i="6"/>
  <c r="R586" i="6"/>
  <c r="R587" i="6"/>
  <c r="R588" i="6"/>
  <c r="R589" i="6"/>
  <c r="R590" i="6"/>
  <c r="R591" i="6"/>
  <c r="R592" i="6"/>
  <c r="R593" i="6"/>
  <c r="R594" i="6"/>
  <c r="R595" i="6"/>
  <c r="R596" i="6"/>
  <c r="R597" i="6"/>
  <c r="R598" i="6"/>
  <c r="R599" i="6"/>
  <c r="R600" i="6"/>
  <c r="R601" i="6"/>
  <c r="R602" i="6"/>
  <c r="R603" i="6"/>
  <c r="R604" i="6"/>
  <c r="R605" i="6"/>
  <c r="R606" i="6"/>
  <c r="R607" i="6"/>
  <c r="R608" i="6"/>
  <c r="R609" i="6"/>
  <c r="R610" i="6"/>
  <c r="R611" i="6"/>
  <c r="R612" i="6"/>
  <c r="R613" i="6"/>
  <c r="R4" i="6"/>
  <c r="R5" i="6"/>
  <c r="R6" i="6"/>
  <c r="R7" i="6"/>
  <c r="R8" i="6"/>
  <c r="R9" i="6"/>
  <c r="R10" i="6"/>
  <c r="R11" i="6"/>
  <c r="R12" i="6"/>
  <c r="R13" i="6"/>
  <c r="R14" i="6"/>
  <c r="R3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Q190" i="6"/>
  <c r="Q191" i="6"/>
  <c r="Q192" i="6"/>
  <c r="Q193" i="6"/>
  <c r="Q194" i="6"/>
  <c r="Q195" i="6"/>
  <c r="Q196" i="6"/>
  <c r="Q197" i="6"/>
  <c r="Q198" i="6"/>
  <c r="Q199" i="6"/>
  <c r="Q200" i="6"/>
  <c r="Q201" i="6"/>
  <c r="Q202" i="6"/>
  <c r="Q203" i="6"/>
  <c r="Q204" i="6"/>
  <c r="Q205" i="6"/>
  <c r="Q206" i="6"/>
  <c r="Q207" i="6"/>
  <c r="Q208" i="6"/>
  <c r="Q209" i="6"/>
  <c r="Q210" i="6"/>
  <c r="Q211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Q239" i="6"/>
  <c r="Q240" i="6"/>
  <c r="Q241" i="6"/>
  <c r="Q242" i="6"/>
  <c r="Q243" i="6"/>
  <c r="Q244" i="6"/>
  <c r="Q245" i="6"/>
  <c r="Q246" i="6"/>
  <c r="Q247" i="6"/>
  <c r="Q248" i="6"/>
  <c r="Q249" i="6"/>
  <c r="Q250" i="6"/>
  <c r="Q251" i="6"/>
  <c r="Q252" i="6"/>
  <c r="Q253" i="6"/>
  <c r="Q254" i="6"/>
  <c r="Q255" i="6"/>
  <c r="Q256" i="6"/>
  <c r="Q257" i="6"/>
  <c r="Q258" i="6"/>
  <c r="Q259" i="6"/>
  <c r="Q260" i="6"/>
  <c r="Q261" i="6"/>
  <c r="Q262" i="6"/>
  <c r="Q263" i="6"/>
  <c r="Q264" i="6"/>
  <c r="Q265" i="6"/>
  <c r="Q266" i="6"/>
  <c r="Q267" i="6"/>
  <c r="Q268" i="6"/>
  <c r="Q269" i="6"/>
  <c r="Q270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283" i="6"/>
  <c r="Q284" i="6"/>
  <c r="Q285" i="6"/>
  <c r="Q286" i="6"/>
  <c r="Q287" i="6"/>
  <c r="Q288" i="6"/>
  <c r="Q289" i="6"/>
  <c r="Q290" i="6"/>
  <c r="Q291" i="6"/>
  <c r="Q292" i="6"/>
  <c r="Q293" i="6"/>
  <c r="Q294" i="6"/>
  <c r="Q295" i="6"/>
  <c r="Q296" i="6"/>
  <c r="Q297" i="6"/>
  <c r="Q298" i="6"/>
  <c r="Q299" i="6"/>
  <c r="Q300" i="6"/>
  <c r="Q301" i="6"/>
  <c r="Q302" i="6"/>
  <c r="Q303" i="6"/>
  <c r="Q304" i="6"/>
  <c r="Q305" i="6"/>
  <c r="Q306" i="6"/>
  <c r="Q307" i="6"/>
  <c r="Q308" i="6"/>
  <c r="Q309" i="6"/>
  <c r="Q310" i="6"/>
  <c r="Q311" i="6"/>
  <c r="Q312" i="6"/>
  <c r="Q313" i="6"/>
  <c r="Q314" i="6"/>
  <c r="Q315" i="6"/>
  <c r="Q316" i="6"/>
  <c r="Q317" i="6"/>
  <c r="Q318" i="6"/>
  <c r="Q319" i="6"/>
  <c r="Q320" i="6"/>
  <c r="Q321" i="6"/>
  <c r="Q322" i="6"/>
  <c r="Q323" i="6"/>
  <c r="Q324" i="6"/>
  <c r="Q325" i="6"/>
  <c r="Q326" i="6"/>
  <c r="Q327" i="6"/>
  <c r="Q328" i="6"/>
  <c r="Q329" i="6"/>
  <c r="Q330" i="6"/>
  <c r="Q331" i="6"/>
  <c r="Q332" i="6"/>
  <c r="Q333" i="6"/>
  <c r="Q334" i="6"/>
  <c r="Q335" i="6"/>
  <c r="Q336" i="6"/>
  <c r="Q337" i="6"/>
  <c r="Q338" i="6"/>
  <c r="Q339" i="6"/>
  <c r="Q340" i="6"/>
  <c r="Q341" i="6"/>
  <c r="Q342" i="6"/>
  <c r="Q343" i="6"/>
  <c r="Q344" i="6"/>
  <c r="Q345" i="6"/>
  <c r="Q346" i="6"/>
  <c r="Q347" i="6"/>
  <c r="Q348" i="6"/>
  <c r="Q349" i="6"/>
  <c r="Q350" i="6"/>
  <c r="Q351" i="6"/>
  <c r="Q352" i="6"/>
  <c r="Q353" i="6"/>
  <c r="Q354" i="6"/>
  <c r="Q355" i="6"/>
  <c r="Q356" i="6"/>
  <c r="Q357" i="6"/>
  <c r="Q358" i="6"/>
  <c r="Q359" i="6"/>
  <c r="Q360" i="6"/>
  <c r="Q361" i="6"/>
  <c r="Q362" i="6"/>
  <c r="Q363" i="6"/>
  <c r="Q364" i="6"/>
  <c r="Q365" i="6"/>
  <c r="Q366" i="6"/>
  <c r="Q367" i="6"/>
  <c r="Q368" i="6"/>
  <c r="Q369" i="6"/>
  <c r="Q370" i="6"/>
  <c r="Q371" i="6"/>
  <c r="Q372" i="6"/>
  <c r="Q373" i="6"/>
  <c r="Q374" i="6"/>
  <c r="Q375" i="6"/>
  <c r="Q376" i="6"/>
  <c r="Q377" i="6"/>
  <c r="Q378" i="6"/>
  <c r="Q379" i="6"/>
  <c r="Q380" i="6"/>
  <c r="Q381" i="6"/>
  <c r="Q382" i="6"/>
  <c r="Q383" i="6"/>
  <c r="Q384" i="6"/>
  <c r="Q385" i="6"/>
  <c r="Q386" i="6"/>
  <c r="Q387" i="6"/>
  <c r="Q388" i="6"/>
  <c r="Q389" i="6"/>
  <c r="Q390" i="6"/>
  <c r="Q391" i="6"/>
  <c r="Q392" i="6"/>
  <c r="Q393" i="6"/>
  <c r="Q394" i="6"/>
  <c r="Q395" i="6"/>
  <c r="Q396" i="6"/>
  <c r="Q397" i="6"/>
  <c r="Q398" i="6"/>
  <c r="Q399" i="6"/>
  <c r="Q400" i="6"/>
  <c r="Q401" i="6"/>
  <c r="Q402" i="6"/>
  <c r="Q403" i="6"/>
  <c r="Q404" i="6"/>
  <c r="Q405" i="6"/>
  <c r="Q406" i="6"/>
  <c r="Q407" i="6"/>
  <c r="Q408" i="6"/>
  <c r="Q409" i="6"/>
  <c r="Q410" i="6"/>
  <c r="Q411" i="6"/>
  <c r="Q412" i="6"/>
  <c r="Q413" i="6"/>
  <c r="Q414" i="6"/>
  <c r="Q415" i="6"/>
  <c r="Q416" i="6"/>
  <c r="Q417" i="6"/>
  <c r="Q418" i="6"/>
  <c r="Q419" i="6"/>
  <c r="Q420" i="6"/>
  <c r="Q421" i="6"/>
  <c r="Q422" i="6"/>
  <c r="Q423" i="6"/>
  <c r="Q424" i="6"/>
  <c r="Q425" i="6"/>
  <c r="Q426" i="6"/>
  <c r="Q427" i="6"/>
  <c r="Q428" i="6"/>
  <c r="Q429" i="6"/>
  <c r="Q430" i="6"/>
  <c r="Q431" i="6"/>
  <c r="Q432" i="6"/>
  <c r="Q433" i="6"/>
  <c r="Q434" i="6"/>
  <c r="Q435" i="6"/>
  <c r="Q436" i="6"/>
  <c r="Q437" i="6"/>
  <c r="Q438" i="6"/>
  <c r="Q439" i="6"/>
  <c r="Q440" i="6"/>
  <c r="Q441" i="6"/>
  <c r="Q442" i="6"/>
  <c r="Q443" i="6"/>
  <c r="Q444" i="6"/>
  <c r="Q445" i="6"/>
  <c r="Q446" i="6"/>
  <c r="Q447" i="6"/>
  <c r="Q448" i="6"/>
  <c r="Q449" i="6"/>
  <c r="Q450" i="6"/>
  <c r="Q451" i="6"/>
  <c r="Q452" i="6"/>
  <c r="Q453" i="6"/>
  <c r="Q454" i="6"/>
  <c r="Q455" i="6"/>
  <c r="Q456" i="6"/>
  <c r="Q457" i="6"/>
  <c r="Q458" i="6"/>
  <c r="Q459" i="6"/>
  <c r="Q460" i="6"/>
  <c r="Q461" i="6"/>
  <c r="Q462" i="6"/>
  <c r="Q463" i="6"/>
  <c r="Q464" i="6"/>
  <c r="Q465" i="6"/>
  <c r="Q466" i="6"/>
  <c r="Q467" i="6"/>
  <c r="Q468" i="6"/>
  <c r="Q469" i="6"/>
  <c r="Q470" i="6"/>
  <c r="Q471" i="6"/>
  <c r="Q472" i="6"/>
  <c r="Q473" i="6"/>
  <c r="Q474" i="6"/>
  <c r="Q475" i="6"/>
  <c r="Q476" i="6"/>
  <c r="Q477" i="6"/>
  <c r="Q478" i="6"/>
  <c r="Q479" i="6"/>
  <c r="Q480" i="6"/>
  <c r="Q481" i="6"/>
  <c r="Q482" i="6"/>
  <c r="Q483" i="6"/>
  <c r="Q484" i="6"/>
  <c r="Q485" i="6"/>
  <c r="Q486" i="6"/>
  <c r="Q487" i="6"/>
  <c r="Q488" i="6"/>
  <c r="Q489" i="6"/>
  <c r="Q490" i="6"/>
  <c r="Q491" i="6"/>
  <c r="Q492" i="6"/>
  <c r="Q493" i="6"/>
  <c r="Q494" i="6"/>
  <c r="Q495" i="6"/>
  <c r="Q496" i="6"/>
  <c r="Q497" i="6"/>
  <c r="Q498" i="6"/>
  <c r="Q499" i="6"/>
  <c r="Q500" i="6"/>
  <c r="Q501" i="6"/>
  <c r="Q502" i="6"/>
  <c r="Q503" i="6"/>
  <c r="Q504" i="6"/>
  <c r="Q505" i="6"/>
  <c r="Q506" i="6"/>
  <c r="Q507" i="6"/>
  <c r="Q508" i="6"/>
  <c r="Q509" i="6"/>
  <c r="Q510" i="6"/>
  <c r="Q511" i="6"/>
  <c r="Q512" i="6"/>
  <c r="Q513" i="6"/>
  <c r="Q514" i="6"/>
  <c r="Q515" i="6"/>
  <c r="Q516" i="6"/>
  <c r="Q517" i="6"/>
  <c r="Q518" i="6"/>
  <c r="Q519" i="6"/>
  <c r="Q520" i="6"/>
  <c r="Q521" i="6"/>
  <c r="Q522" i="6"/>
  <c r="Q523" i="6"/>
  <c r="Q524" i="6"/>
  <c r="Q525" i="6"/>
  <c r="Q526" i="6"/>
  <c r="Q527" i="6"/>
  <c r="Q528" i="6"/>
  <c r="Q529" i="6"/>
  <c r="Q530" i="6"/>
  <c r="Q531" i="6"/>
  <c r="Q532" i="6"/>
  <c r="Q533" i="6"/>
  <c r="Q534" i="6"/>
  <c r="Q535" i="6"/>
  <c r="Q536" i="6"/>
  <c r="Q537" i="6"/>
  <c r="Q538" i="6"/>
  <c r="Q539" i="6"/>
  <c r="Q540" i="6"/>
  <c r="Q541" i="6"/>
  <c r="Q542" i="6"/>
  <c r="Q543" i="6"/>
  <c r="Q544" i="6"/>
  <c r="Q545" i="6"/>
  <c r="Q546" i="6"/>
  <c r="Q547" i="6"/>
  <c r="Q548" i="6"/>
  <c r="Q549" i="6"/>
  <c r="Q550" i="6"/>
  <c r="Q551" i="6"/>
  <c r="Q552" i="6"/>
  <c r="Q553" i="6"/>
  <c r="Q554" i="6"/>
  <c r="Q555" i="6"/>
  <c r="Q556" i="6"/>
  <c r="Q557" i="6"/>
  <c r="Q558" i="6"/>
  <c r="Q559" i="6"/>
  <c r="Q560" i="6"/>
  <c r="Q561" i="6"/>
  <c r="Q562" i="6"/>
  <c r="Q563" i="6"/>
  <c r="Q564" i="6"/>
  <c r="Q565" i="6"/>
  <c r="Q566" i="6"/>
  <c r="Q567" i="6"/>
  <c r="Q568" i="6"/>
  <c r="Q569" i="6"/>
  <c r="Q570" i="6"/>
  <c r="Q571" i="6"/>
  <c r="Q572" i="6"/>
  <c r="Q573" i="6"/>
  <c r="Q574" i="6"/>
  <c r="Q575" i="6"/>
  <c r="Q576" i="6"/>
  <c r="Q577" i="6"/>
  <c r="Q578" i="6"/>
  <c r="Q579" i="6"/>
  <c r="Q580" i="6"/>
  <c r="Q581" i="6"/>
  <c r="Q582" i="6"/>
  <c r="Q583" i="6"/>
  <c r="Q584" i="6"/>
  <c r="Q585" i="6"/>
  <c r="Q586" i="6"/>
  <c r="Q587" i="6"/>
  <c r="Q588" i="6"/>
  <c r="Q589" i="6"/>
  <c r="Q590" i="6"/>
  <c r="Q591" i="6"/>
  <c r="Q592" i="6"/>
  <c r="Q593" i="6"/>
  <c r="Q594" i="6"/>
  <c r="Q595" i="6"/>
  <c r="Q596" i="6"/>
  <c r="Q597" i="6"/>
  <c r="Q598" i="6"/>
  <c r="Q599" i="6"/>
  <c r="Q600" i="6"/>
  <c r="Q601" i="6"/>
  <c r="Q602" i="6"/>
  <c r="Q603" i="6"/>
  <c r="Q604" i="6"/>
  <c r="Q605" i="6"/>
  <c r="Q606" i="6"/>
  <c r="Q607" i="6"/>
  <c r="Q608" i="6"/>
  <c r="Q609" i="6"/>
  <c r="Q610" i="6"/>
  <c r="Q611" i="6"/>
  <c r="Q612" i="6"/>
  <c r="Q613" i="6"/>
  <c r="Q6" i="6"/>
  <c r="Q4" i="6"/>
  <c r="C614" i="6" l="1"/>
  <c r="D614" i="6"/>
  <c r="H614" i="6"/>
  <c r="U190" i="6"/>
  <c r="U191" i="6"/>
  <c r="U192" i="6"/>
  <c r="U193" i="6"/>
  <c r="U194" i="6"/>
  <c r="U195" i="6"/>
  <c r="U196" i="6"/>
  <c r="U197" i="6"/>
  <c r="U198" i="6"/>
  <c r="U199" i="6"/>
  <c r="U200" i="6"/>
  <c r="U201" i="6"/>
  <c r="U202" i="6"/>
  <c r="U203" i="6"/>
  <c r="U204" i="6"/>
  <c r="U205" i="6"/>
  <c r="U206" i="6"/>
  <c r="U207" i="6"/>
  <c r="U208" i="6"/>
  <c r="U209" i="6"/>
  <c r="U210" i="6"/>
  <c r="U211" i="6"/>
  <c r="U212" i="6"/>
  <c r="U213" i="6"/>
  <c r="U214" i="6"/>
  <c r="U215" i="6"/>
  <c r="U216" i="6"/>
  <c r="U217" i="6"/>
  <c r="U218" i="6"/>
  <c r="U219" i="6"/>
  <c r="U220" i="6"/>
  <c r="U221" i="6"/>
  <c r="U222" i="6"/>
  <c r="U223" i="6"/>
  <c r="U224" i="6"/>
  <c r="U225" i="6"/>
  <c r="U226" i="6"/>
  <c r="U227" i="6"/>
  <c r="U228" i="6"/>
  <c r="U229" i="6"/>
  <c r="U230" i="6"/>
  <c r="U231" i="6"/>
  <c r="U232" i="6"/>
  <c r="U233" i="6"/>
  <c r="U234" i="6"/>
  <c r="U235" i="6"/>
  <c r="U236" i="6"/>
  <c r="U237" i="6"/>
  <c r="U238" i="6"/>
  <c r="U239" i="6"/>
  <c r="U240" i="6"/>
  <c r="U241" i="6"/>
  <c r="U242" i="6"/>
  <c r="U243" i="6"/>
  <c r="U244" i="6"/>
  <c r="U245" i="6"/>
  <c r="U246" i="6"/>
  <c r="U247" i="6"/>
  <c r="U248" i="6"/>
  <c r="U249" i="6"/>
  <c r="U250" i="6"/>
  <c r="U251" i="6"/>
  <c r="U252" i="6"/>
  <c r="U253" i="6"/>
  <c r="U254" i="6"/>
  <c r="U255" i="6"/>
  <c r="U256" i="6"/>
  <c r="U257" i="6"/>
  <c r="U258" i="6"/>
  <c r="U259" i="6"/>
  <c r="U260" i="6"/>
  <c r="U261" i="6"/>
  <c r="U262" i="6"/>
  <c r="U263" i="6"/>
  <c r="U264" i="6"/>
  <c r="U265" i="6"/>
  <c r="U266" i="6"/>
  <c r="U267" i="6"/>
  <c r="U268" i="6"/>
  <c r="U269" i="6"/>
  <c r="U270" i="6"/>
  <c r="U271" i="6"/>
  <c r="U272" i="6"/>
  <c r="U273" i="6"/>
  <c r="U274" i="6"/>
  <c r="U275" i="6"/>
  <c r="U276" i="6"/>
  <c r="U277" i="6"/>
  <c r="U278" i="6"/>
  <c r="U279" i="6"/>
  <c r="U280" i="6"/>
  <c r="U281" i="6"/>
  <c r="U282" i="6"/>
  <c r="U283" i="6"/>
  <c r="U284" i="6"/>
  <c r="U285" i="6"/>
  <c r="U286" i="6"/>
  <c r="U287" i="6"/>
  <c r="U288" i="6"/>
  <c r="U289" i="6"/>
  <c r="U290" i="6"/>
  <c r="U291" i="6"/>
  <c r="U292" i="6"/>
  <c r="U293" i="6"/>
  <c r="U294" i="6"/>
  <c r="U295" i="6"/>
  <c r="U296" i="6"/>
  <c r="U297" i="6"/>
  <c r="U298" i="6"/>
  <c r="U299" i="6"/>
  <c r="U300" i="6"/>
  <c r="U301" i="6"/>
  <c r="U302" i="6"/>
  <c r="U303" i="6"/>
  <c r="U304" i="6"/>
  <c r="U305" i="6"/>
  <c r="U306" i="6"/>
  <c r="U307" i="6"/>
  <c r="U308" i="6"/>
  <c r="U309" i="6"/>
  <c r="U310" i="6"/>
  <c r="U311" i="6"/>
  <c r="U312" i="6"/>
  <c r="U313" i="6"/>
  <c r="U314" i="6"/>
  <c r="U315" i="6"/>
  <c r="U316" i="6"/>
  <c r="U317" i="6"/>
  <c r="U318" i="6"/>
  <c r="U319" i="6"/>
  <c r="U320" i="6"/>
  <c r="U321" i="6"/>
  <c r="U322" i="6"/>
  <c r="U323" i="6"/>
  <c r="U324" i="6"/>
  <c r="U325" i="6"/>
  <c r="U326" i="6"/>
  <c r="U327" i="6"/>
  <c r="U328" i="6"/>
  <c r="U329" i="6"/>
  <c r="U330" i="6"/>
  <c r="U331" i="6"/>
  <c r="U332" i="6"/>
  <c r="U333" i="6"/>
  <c r="U334" i="6"/>
  <c r="U335" i="6"/>
  <c r="U336" i="6"/>
  <c r="U337" i="6"/>
  <c r="U338" i="6"/>
  <c r="U339" i="6"/>
  <c r="U340" i="6"/>
  <c r="U341" i="6"/>
  <c r="U342" i="6"/>
  <c r="U343" i="6"/>
  <c r="U344" i="6"/>
  <c r="U345" i="6"/>
  <c r="U346" i="6"/>
  <c r="U347" i="6"/>
  <c r="U348" i="6"/>
  <c r="U349" i="6"/>
  <c r="U350" i="6"/>
  <c r="U351" i="6"/>
  <c r="U352" i="6"/>
  <c r="U353" i="6"/>
  <c r="U354" i="6"/>
  <c r="U355" i="6"/>
  <c r="U356" i="6"/>
  <c r="U357" i="6"/>
  <c r="U358" i="6"/>
  <c r="U359" i="6"/>
  <c r="U360" i="6"/>
  <c r="U361" i="6"/>
  <c r="U362" i="6"/>
  <c r="U363" i="6"/>
  <c r="U364" i="6"/>
  <c r="U365" i="6"/>
  <c r="U366" i="6"/>
  <c r="U367" i="6"/>
  <c r="U368" i="6"/>
  <c r="U369" i="6"/>
  <c r="U370" i="6"/>
  <c r="U371" i="6"/>
  <c r="U372" i="6"/>
  <c r="U373" i="6"/>
  <c r="U374" i="6"/>
  <c r="U375" i="6"/>
  <c r="U376" i="6"/>
  <c r="U377" i="6"/>
  <c r="U378" i="6"/>
  <c r="U379" i="6"/>
  <c r="U380" i="6"/>
  <c r="U381" i="6"/>
  <c r="U382" i="6"/>
  <c r="U383" i="6"/>
  <c r="U384" i="6"/>
  <c r="U385" i="6"/>
  <c r="U386" i="6"/>
  <c r="U387" i="6"/>
  <c r="U388" i="6"/>
  <c r="U389" i="6"/>
  <c r="U390" i="6"/>
  <c r="U391" i="6"/>
  <c r="U392" i="6"/>
  <c r="U393" i="6"/>
  <c r="U394" i="6"/>
  <c r="U395" i="6"/>
  <c r="U396" i="6"/>
  <c r="U397" i="6"/>
  <c r="U398" i="6"/>
  <c r="U399" i="6"/>
  <c r="U400" i="6"/>
  <c r="U401" i="6"/>
  <c r="U402" i="6"/>
  <c r="U403" i="6"/>
  <c r="U404" i="6"/>
  <c r="U405" i="6"/>
  <c r="U406" i="6"/>
  <c r="U407" i="6"/>
  <c r="U408" i="6"/>
  <c r="U409" i="6"/>
  <c r="U410" i="6"/>
  <c r="U411" i="6"/>
  <c r="U412" i="6"/>
  <c r="U413" i="6"/>
  <c r="U414" i="6"/>
  <c r="U415" i="6"/>
  <c r="U416" i="6"/>
  <c r="U417" i="6"/>
  <c r="U418" i="6"/>
  <c r="U419" i="6"/>
  <c r="U420" i="6"/>
  <c r="U421" i="6"/>
  <c r="U422" i="6"/>
  <c r="U423" i="6"/>
  <c r="U424" i="6"/>
  <c r="U425" i="6"/>
  <c r="U426" i="6"/>
  <c r="U427" i="6"/>
  <c r="U428" i="6"/>
  <c r="U429" i="6"/>
  <c r="U430" i="6"/>
  <c r="U431" i="6"/>
  <c r="U432" i="6"/>
  <c r="U433" i="6"/>
  <c r="U434" i="6"/>
  <c r="U435" i="6"/>
  <c r="U436" i="6"/>
  <c r="U437" i="6"/>
  <c r="U438" i="6"/>
  <c r="U439" i="6"/>
  <c r="U440" i="6"/>
  <c r="U441" i="6"/>
  <c r="U442" i="6"/>
  <c r="U443" i="6"/>
  <c r="U444" i="6"/>
  <c r="U445" i="6"/>
  <c r="U446" i="6"/>
  <c r="U447" i="6"/>
  <c r="U448" i="6"/>
  <c r="U449" i="6"/>
  <c r="U450" i="6"/>
  <c r="U451" i="6"/>
  <c r="U452" i="6"/>
  <c r="U453" i="6"/>
  <c r="U454" i="6"/>
  <c r="U455" i="6"/>
  <c r="U456" i="6"/>
  <c r="U457" i="6"/>
  <c r="U458" i="6"/>
  <c r="U459" i="6"/>
  <c r="U460" i="6"/>
  <c r="U461" i="6"/>
  <c r="U462" i="6"/>
  <c r="U463" i="6"/>
  <c r="U464" i="6"/>
  <c r="U465" i="6"/>
  <c r="U466" i="6"/>
  <c r="U467" i="6"/>
  <c r="U468" i="6"/>
  <c r="U469" i="6"/>
  <c r="U470" i="6"/>
  <c r="U471" i="6"/>
  <c r="U472" i="6"/>
  <c r="U473" i="6"/>
  <c r="U474" i="6"/>
  <c r="U475" i="6"/>
  <c r="U476" i="6"/>
  <c r="U477" i="6"/>
  <c r="U478" i="6"/>
  <c r="U479" i="6"/>
  <c r="U480" i="6"/>
  <c r="U481" i="6"/>
  <c r="U482" i="6"/>
  <c r="U483" i="6"/>
  <c r="U484" i="6"/>
  <c r="U485" i="6"/>
  <c r="U486" i="6"/>
  <c r="U487" i="6"/>
  <c r="U488" i="6"/>
  <c r="U489" i="6"/>
  <c r="U490" i="6"/>
  <c r="U491" i="6"/>
  <c r="U492" i="6"/>
  <c r="U493" i="6"/>
  <c r="U494" i="6"/>
  <c r="U495" i="6"/>
  <c r="U496" i="6"/>
  <c r="U497" i="6"/>
  <c r="U498" i="6"/>
  <c r="U499" i="6"/>
  <c r="U500" i="6"/>
  <c r="U501" i="6"/>
  <c r="U502" i="6"/>
  <c r="U503" i="6"/>
  <c r="U504" i="6"/>
  <c r="U505" i="6"/>
  <c r="U506" i="6"/>
  <c r="U507" i="6"/>
  <c r="U508" i="6"/>
  <c r="U509" i="6"/>
  <c r="U510" i="6"/>
  <c r="U511" i="6"/>
  <c r="U512" i="6"/>
  <c r="U513" i="6"/>
  <c r="U514" i="6"/>
  <c r="U515" i="6"/>
  <c r="U516" i="6"/>
  <c r="U517" i="6"/>
  <c r="U518" i="6"/>
  <c r="U519" i="6"/>
  <c r="U520" i="6"/>
  <c r="U521" i="6"/>
  <c r="U522" i="6"/>
  <c r="U523" i="6"/>
  <c r="U524" i="6"/>
  <c r="U525" i="6"/>
  <c r="U526" i="6"/>
  <c r="U527" i="6"/>
  <c r="U528" i="6"/>
  <c r="U529" i="6"/>
  <c r="U530" i="6"/>
  <c r="U531" i="6"/>
  <c r="U532" i="6"/>
  <c r="U533" i="6"/>
  <c r="U534" i="6"/>
  <c r="U535" i="6"/>
  <c r="U536" i="6"/>
  <c r="U537" i="6"/>
  <c r="U538" i="6"/>
  <c r="U539" i="6"/>
  <c r="U540" i="6"/>
  <c r="U541" i="6"/>
  <c r="U542" i="6"/>
  <c r="U543" i="6"/>
  <c r="U544" i="6"/>
  <c r="U545" i="6"/>
  <c r="U546" i="6"/>
  <c r="U547" i="6"/>
  <c r="U548" i="6"/>
  <c r="U549" i="6"/>
  <c r="U550" i="6"/>
  <c r="U551" i="6"/>
  <c r="U552" i="6"/>
  <c r="U553" i="6"/>
  <c r="U554" i="6"/>
  <c r="U555" i="6"/>
  <c r="U556" i="6"/>
  <c r="U557" i="6"/>
  <c r="U558" i="6"/>
  <c r="U559" i="6"/>
  <c r="U560" i="6"/>
  <c r="U561" i="6"/>
  <c r="U562" i="6"/>
  <c r="U563" i="6"/>
  <c r="U564" i="6"/>
  <c r="U565" i="6"/>
  <c r="U566" i="6"/>
  <c r="U567" i="6"/>
  <c r="U568" i="6"/>
  <c r="U569" i="6"/>
  <c r="U570" i="6"/>
  <c r="U571" i="6"/>
  <c r="U572" i="6"/>
  <c r="U573" i="6"/>
  <c r="U574" i="6"/>
  <c r="U575" i="6"/>
  <c r="U576" i="6"/>
  <c r="U577" i="6"/>
  <c r="U578" i="6"/>
  <c r="U579" i="6"/>
  <c r="U580" i="6"/>
  <c r="U581" i="6"/>
  <c r="U582" i="6"/>
  <c r="U583" i="6"/>
  <c r="U584" i="6"/>
  <c r="U585" i="6"/>
  <c r="U586" i="6"/>
  <c r="U587" i="6"/>
  <c r="U588" i="6"/>
  <c r="U589" i="6"/>
  <c r="U590" i="6"/>
  <c r="U591" i="6"/>
  <c r="U592" i="6"/>
  <c r="U593" i="6"/>
  <c r="U594" i="6"/>
  <c r="U595" i="6"/>
  <c r="U596" i="6"/>
  <c r="U597" i="6"/>
  <c r="U598" i="6"/>
  <c r="U599" i="6"/>
  <c r="U600" i="6"/>
  <c r="U601" i="6"/>
  <c r="U602" i="6"/>
  <c r="U603" i="6"/>
  <c r="U604" i="6"/>
  <c r="U605" i="6"/>
  <c r="U606" i="6"/>
  <c r="U607" i="6"/>
  <c r="U608" i="6"/>
  <c r="U609" i="6"/>
  <c r="U610" i="6"/>
  <c r="U611" i="6"/>
  <c r="U612" i="6"/>
  <c r="U613" i="6"/>
  <c r="AE2" i="6" l="1"/>
  <c r="Z2" i="6" l="1"/>
  <c r="V2" i="6"/>
  <c r="T3" i="6" l="1"/>
  <c r="O190" i="6" l="1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299" i="6"/>
  <c r="O300" i="6"/>
  <c r="O301" i="6"/>
  <c r="O302" i="6"/>
  <c r="O303" i="6"/>
  <c r="O304" i="6"/>
  <c r="O305" i="6"/>
  <c r="O306" i="6"/>
  <c r="O307" i="6"/>
  <c r="O308" i="6"/>
  <c r="O309" i="6"/>
  <c r="O310" i="6"/>
  <c r="O311" i="6"/>
  <c r="O312" i="6"/>
  <c r="O313" i="6"/>
  <c r="O314" i="6"/>
  <c r="O315" i="6"/>
  <c r="O316" i="6"/>
  <c r="O317" i="6"/>
  <c r="O318" i="6"/>
  <c r="O319" i="6"/>
  <c r="O320" i="6"/>
  <c r="O321" i="6"/>
  <c r="O322" i="6"/>
  <c r="O323" i="6"/>
  <c r="O324" i="6"/>
  <c r="O325" i="6"/>
  <c r="O326" i="6"/>
  <c r="O327" i="6"/>
  <c r="O328" i="6"/>
  <c r="O329" i="6"/>
  <c r="O330" i="6"/>
  <c r="O331" i="6"/>
  <c r="O332" i="6"/>
  <c r="O333" i="6"/>
  <c r="O334" i="6"/>
  <c r="O335" i="6"/>
  <c r="O336" i="6"/>
  <c r="O337" i="6"/>
  <c r="O338" i="6"/>
  <c r="O339" i="6"/>
  <c r="O340" i="6"/>
  <c r="O341" i="6"/>
  <c r="O342" i="6"/>
  <c r="O343" i="6"/>
  <c r="O344" i="6"/>
  <c r="O345" i="6"/>
  <c r="O346" i="6"/>
  <c r="O347" i="6"/>
  <c r="O348" i="6"/>
  <c r="O349" i="6"/>
  <c r="O350" i="6"/>
  <c r="O351" i="6"/>
  <c r="O352" i="6"/>
  <c r="O353" i="6"/>
  <c r="O354" i="6"/>
  <c r="O355" i="6"/>
  <c r="O356" i="6"/>
  <c r="O357" i="6"/>
  <c r="O358" i="6"/>
  <c r="O359" i="6"/>
  <c r="O360" i="6"/>
  <c r="O361" i="6"/>
  <c r="O362" i="6"/>
  <c r="O363" i="6"/>
  <c r="O364" i="6"/>
  <c r="O365" i="6"/>
  <c r="O366" i="6"/>
  <c r="O367" i="6"/>
  <c r="O368" i="6"/>
  <c r="O369" i="6"/>
  <c r="O370" i="6"/>
  <c r="O371" i="6"/>
  <c r="O372" i="6"/>
  <c r="O373" i="6"/>
  <c r="O374" i="6"/>
  <c r="O375" i="6"/>
  <c r="O376" i="6"/>
  <c r="O377" i="6"/>
  <c r="O378" i="6"/>
  <c r="O379" i="6"/>
  <c r="O380" i="6"/>
  <c r="O381" i="6"/>
  <c r="O382" i="6"/>
  <c r="O383" i="6"/>
  <c r="O384" i="6"/>
  <c r="O385" i="6"/>
  <c r="O386" i="6"/>
  <c r="O387" i="6"/>
  <c r="O388" i="6"/>
  <c r="O389" i="6"/>
  <c r="O390" i="6"/>
  <c r="O391" i="6"/>
  <c r="O392" i="6"/>
  <c r="O393" i="6"/>
  <c r="O394" i="6"/>
  <c r="O395" i="6"/>
  <c r="O396" i="6"/>
  <c r="O397" i="6"/>
  <c r="O398" i="6"/>
  <c r="O399" i="6"/>
  <c r="O400" i="6"/>
  <c r="O401" i="6"/>
  <c r="O402" i="6"/>
  <c r="O403" i="6"/>
  <c r="O404" i="6"/>
  <c r="O405" i="6"/>
  <c r="O406" i="6"/>
  <c r="O407" i="6"/>
  <c r="O408" i="6"/>
  <c r="O409" i="6"/>
  <c r="O410" i="6"/>
  <c r="O411" i="6"/>
  <c r="O412" i="6"/>
  <c r="O413" i="6"/>
  <c r="O414" i="6"/>
  <c r="O415" i="6"/>
  <c r="O416" i="6"/>
  <c r="O417" i="6"/>
  <c r="O418" i="6"/>
  <c r="O419" i="6"/>
  <c r="O420" i="6"/>
  <c r="O421" i="6"/>
  <c r="O422" i="6"/>
  <c r="O423" i="6"/>
  <c r="O424" i="6"/>
  <c r="O425" i="6"/>
  <c r="O426" i="6"/>
  <c r="O427" i="6"/>
  <c r="O428" i="6"/>
  <c r="O429" i="6"/>
  <c r="O430" i="6"/>
  <c r="O431" i="6"/>
  <c r="O432" i="6"/>
  <c r="O433" i="6"/>
  <c r="O434" i="6"/>
  <c r="O435" i="6"/>
  <c r="O436" i="6"/>
  <c r="O437" i="6"/>
  <c r="O438" i="6"/>
  <c r="O439" i="6"/>
  <c r="O440" i="6"/>
  <c r="O441" i="6"/>
  <c r="O442" i="6"/>
  <c r="O443" i="6"/>
  <c r="O444" i="6"/>
  <c r="O445" i="6"/>
  <c r="O446" i="6"/>
  <c r="O447" i="6"/>
  <c r="O448" i="6"/>
  <c r="O449" i="6"/>
  <c r="O450" i="6"/>
  <c r="O451" i="6"/>
  <c r="O452" i="6"/>
  <c r="O453" i="6"/>
  <c r="O454" i="6"/>
  <c r="O455" i="6"/>
  <c r="O456" i="6"/>
  <c r="O457" i="6"/>
  <c r="O458" i="6"/>
  <c r="O459" i="6"/>
  <c r="O460" i="6"/>
  <c r="O461" i="6"/>
  <c r="O462" i="6"/>
  <c r="O463" i="6"/>
  <c r="O464" i="6"/>
  <c r="O465" i="6"/>
  <c r="O466" i="6"/>
  <c r="O467" i="6"/>
  <c r="O468" i="6"/>
  <c r="O469" i="6"/>
  <c r="O470" i="6"/>
  <c r="O471" i="6"/>
  <c r="O472" i="6"/>
  <c r="O473" i="6"/>
  <c r="O474" i="6"/>
  <c r="O475" i="6"/>
  <c r="O476" i="6"/>
  <c r="O477" i="6"/>
  <c r="O478" i="6"/>
  <c r="O479" i="6"/>
  <c r="O480" i="6"/>
  <c r="O481" i="6"/>
  <c r="O482" i="6"/>
  <c r="O483" i="6"/>
  <c r="O484" i="6"/>
  <c r="O485" i="6"/>
  <c r="O486" i="6"/>
  <c r="O487" i="6"/>
  <c r="O488" i="6"/>
  <c r="O489" i="6"/>
  <c r="O490" i="6"/>
  <c r="O491" i="6"/>
  <c r="O492" i="6"/>
  <c r="O493" i="6"/>
  <c r="O494" i="6"/>
  <c r="O495" i="6"/>
  <c r="O496" i="6"/>
  <c r="O497" i="6"/>
  <c r="O498" i="6"/>
  <c r="O499" i="6"/>
  <c r="O500" i="6"/>
  <c r="O501" i="6"/>
  <c r="O502" i="6"/>
  <c r="O503" i="6"/>
  <c r="O504" i="6"/>
  <c r="O505" i="6"/>
  <c r="O506" i="6"/>
  <c r="O507" i="6"/>
  <c r="O508" i="6"/>
  <c r="O509" i="6"/>
  <c r="O510" i="6"/>
  <c r="O511" i="6"/>
  <c r="O512" i="6"/>
  <c r="O513" i="6"/>
  <c r="O514" i="6"/>
  <c r="O515" i="6"/>
  <c r="O516" i="6"/>
  <c r="O517" i="6"/>
  <c r="O518" i="6"/>
  <c r="O519" i="6"/>
  <c r="O520" i="6"/>
  <c r="O521" i="6"/>
  <c r="O522" i="6"/>
  <c r="O523" i="6"/>
  <c r="O524" i="6"/>
  <c r="O525" i="6"/>
  <c r="O526" i="6"/>
  <c r="O527" i="6"/>
  <c r="O528" i="6"/>
  <c r="O529" i="6"/>
  <c r="O530" i="6"/>
  <c r="O531" i="6"/>
  <c r="O532" i="6"/>
  <c r="O533" i="6"/>
  <c r="O534" i="6"/>
  <c r="O535" i="6"/>
  <c r="O536" i="6"/>
  <c r="O537" i="6"/>
  <c r="O538" i="6"/>
  <c r="O539" i="6"/>
  <c r="O540" i="6"/>
  <c r="O541" i="6"/>
  <c r="O542" i="6"/>
  <c r="O543" i="6"/>
  <c r="O544" i="6"/>
  <c r="O545" i="6"/>
  <c r="O546" i="6"/>
  <c r="O547" i="6"/>
  <c r="O548" i="6"/>
  <c r="O549" i="6"/>
  <c r="O550" i="6"/>
  <c r="O551" i="6"/>
  <c r="O552" i="6"/>
  <c r="O553" i="6"/>
  <c r="O554" i="6"/>
  <c r="O555" i="6"/>
  <c r="O556" i="6"/>
  <c r="O557" i="6"/>
  <c r="O558" i="6"/>
  <c r="O559" i="6"/>
  <c r="O560" i="6"/>
  <c r="O561" i="6"/>
  <c r="O562" i="6"/>
  <c r="O563" i="6"/>
  <c r="O564" i="6"/>
  <c r="O565" i="6"/>
  <c r="O566" i="6"/>
  <c r="O567" i="6"/>
  <c r="O568" i="6"/>
  <c r="O569" i="6"/>
  <c r="O570" i="6"/>
  <c r="O571" i="6"/>
  <c r="O572" i="6"/>
  <c r="O573" i="6"/>
  <c r="O574" i="6"/>
  <c r="O575" i="6"/>
  <c r="O576" i="6"/>
  <c r="O577" i="6"/>
  <c r="O578" i="6"/>
  <c r="O579" i="6"/>
  <c r="O580" i="6"/>
  <c r="O581" i="6"/>
  <c r="O582" i="6"/>
  <c r="O583" i="6"/>
  <c r="O584" i="6"/>
  <c r="O585" i="6"/>
  <c r="O586" i="6"/>
  <c r="O587" i="6"/>
  <c r="O588" i="6"/>
  <c r="O589" i="6"/>
  <c r="O590" i="6"/>
  <c r="O591" i="6"/>
  <c r="O592" i="6"/>
  <c r="O593" i="6"/>
  <c r="O594" i="6"/>
  <c r="O595" i="6"/>
  <c r="O596" i="6"/>
  <c r="O597" i="6"/>
  <c r="O598" i="6"/>
  <c r="O599" i="6"/>
  <c r="O600" i="6"/>
  <c r="O601" i="6"/>
  <c r="O602" i="6"/>
  <c r="O603" i="6"/>
  <c r="O604" i="6"/>
  <c r="O605" i="6"/>
  <c r="O606" i="6"/>
  <c r="O607" i="6"/>
  <c r="O608" i="6"/>
  <c r="O609" i="6"/>
  <c r="O610" i="6"/>
  <c r="O611" i="6"/>
  <c r="O612" i="6"/>
  <c r="O613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M430" i="6"/>
  <c r="M431" i="6"/>
  <c r="M432" i="6"/>
  <c r="M433" i="6"/>
  <c r="M434" i="6"/>
  <c r="M435" i="6"/>
  <c r="M436" i="6"/>
  <c r="M437" i="6"/>
  <c r="M438" i="6"/>
  <c r="M439" i="6"/>
  <c r="M440" i="6"/>
  <c r="M441" i="6"/>
  <c r="M442" i="6"/>
  <c r="M443" i="6"/>
  <c r="M444" i="6"/>
  <c r="M445" i="6"/>
  <c r="M446" i="6"/>
  <c r="M447" i="6"/>
  <c r="M448" i="6"/>
  <c r="M449" i="6"/>
  <c r="M450" i="6"/>
  <c r="M451" i="6"/>
  <c r="M452" i="6"/>
  <c r="M453" i="6"/>
  <c r="M454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M467" i="6"/>
  <c r="M468" i="6"/>
  <c r="M469" i="6"/>
  <c r="M470" i="6"/>
  <c r="M471" i="6"/>
  <c r="M472" i="6"/>
  <c r="M473" i="6"/>
  <c r="M474" i="6"/>
  <c r="M475" i="6"/>
  <c r="M476" i="6"/>
  <c r="M477" i="6"/>
  <c r="M478" i="6"/>
  <c r="M479" i="6"/>
  <c r="M480" i="6"/>
  <c r="M481" i="6"/>
  <c r="M482" i="6"/>
  <c r="M483" i="6"/>
  <c r="M484" i="6"/>
  <c r="M485" i="6"/>
  <c r="M486" i="6"/>
  <c r="M487" i="6"/>
  <c r="M488" i="6"/>
  <c r="M489" i="6"/>
  <c r="M490" i="6"/>
  <c r="M491" i="6"/>
  <c r="M492" i="6"/>
  <c r="M493" i="6"/>
  <c r="M494" i="6"/>
  <c r="M495" i="6"/>
  <c r="M496" i="6"/>
  <c r="M497" i="6"/>
  <c r="M498" i="6"/>
  <c r="M499" i="6"/>
  <c r="M500" i="6"/>
  <c r="M501" i="6"/>
  <c r="M502" i="6"/>
  <c r="M503" i="6"/>
  <c r="M504" i="6"/>
  <c r="M505" i="6"/>
  <c r="M506" i="6"/>
  <c r="M507" i="6"/>
  <c r="M508" i="6"/>
  <c r="M509" i="6"/>
  <c r="M510" i="6"/>
  <c r="M511" i="6"/>
  <c r="M512" i="6"/>
  <c r="M513" i="6"/>
  <c r="M514" i="6"/>
  <c r="M515" i="6"/>
  <c r="M516" i="6"/>
  <c r="M517" i="6"/>
  <c r="M518" i="6"/>
  <c r="M519" i="6"/>
  <c r="M520" i="6"/>
  <c r="M521" i="6"/>
  <c r="M522" i="6"/>
  <c r="M523" i="6"/>
  <c r="M524" i="6"/>
  <c r="M525" i="6"/>
  <c r="M526" i="6"/>
  <c r="M527" i="6"/>
  <c r="M528" i="6"/>
  <c r="M529" i="6"/>
  <c r="M530" i="6"/>
  <c r="M531" i="6"/>
  <c r="M532" i="6"/>
  <c r="M533" i="6"/>
  <c r="M534" i="6"/>
  <c r="M535" i="6"/>
  <c r="M536" i="6"/>
  <c r="M537" i="6"/>
  <c r="M538" i="6"/>
  <c r="M539" i="6"/>
  <c r="M540" i="6"/>
  <c r="M541" i="6"/>
  <c r="M542" i="6"/>
  <c r="M543" i="6"/>
  <c r="M544" i="6"/>
  <c r="M545" i="6"/>
  <c r="M546" i="6"/>
  <c r="M547" i="6"/>
  <c r="M548" i="6"/>
  <c r="M549" i="6"/>
  <c r="M550" i="6"/>
  <c r="M551" i="6"/>
  <c r="M552" i="6"/>
  <c r="M553" i="6"/>
  <c r="M554" i="6"/>
  <c r="M555" i="6"/>
  <c r="M556" i="6"/>
  <c r="M557" i="6"/>
  <c r="M558" i="6"/>
  <c r="M559" i="6"/>
  <c r="M560" i="6"/>
  <c r="M561" i="6"/>
  <c r="M562" i="6"/>
  <c r="M563" i="6"/>
  <c r="M564" i="6"/>
  <c r="M565" i="6"/>
  <c r="M566" i="6"/>
  <c r="M567" i="6"/>
  <c r="M568" i="6"/>
  <c r="M569" i="6"/>
  <c r="M570" i="6"/>
  <c r="M571" i="6"/>
  <c r="M572" i="6"/>
  <c r="M573" i="6"/>
  <c r="M574" i="6"/>
  <c r="M575" i="6"/>
  <c r="M576" i="6"/>
  <c r="M577" i="6"/>
  <c r="M578" i="6"/>
  <c r="M579" i="6"/>
  <c r="M580" i="6"/>
  <c r="M581" i="6"/>
  <c r="M582" i="6"/>
  <c r="M583" i="6"/>
  <c r="M584" i="6"/>
  <c r="M585" i="6"/>
  <c r="M586" i="6"/>
  <c r="M587" i="6"/>
  <c r="M588" i="6"/>
  <c r="M589" i="6"/>
  <c r="M590" i="6"/>
  <c r="M591" i="6"/>
  <c r="M592" i="6"/>
  <c r="M593" i="6"/>
  <c r="M594" i="6"/>
  <c r="M595" i="6"/>
  <c r="M596" i="6"/>
  <c r="M597" i="6"/>
  <c r="M598" i="6"/>
  <c r="M599" i="6"/>
  <c r="M600" i="6"/>
  <c r="M601" i="6"/>
  <c r="M602" i="6"/>
  <c r="M603" i="6"/>
  <c r="M604" i="6"/>
  <c r="M605" i="6"/>
  <c r="M606" i="6"/>
  <c r="M607" i="6"/>
  <c r="M608" i="6"/>
  <c r="M609" i="6"/>
  <c r="M610" i="6"/>
  <c r="M611" i="6"/>
  <c r="M612" i="6"/>
  <c r="M613" i="6"/>
  <c r="J613" i="6"/>
  <c r="H192" i="6"/>
  <c r="N192" i="6" s="1"/>
  <c r="H193" i="6"/>
  <c r="N193" i="6" s="1"/>
  <c r="H194" i="6"/>
  <c r="N194" i="6" s="1"/>
  <c r="H195" i="6"/>
  <c r="H196" i="6"/>
  <c r="N196" i="6" s="1"/>
  <c r="H197" i="6"/>
  <c r="N197" i="6" s="1"/>
  <c r="H198" i="6"/>
  <c r="N198" i="6" s="1"/>
  <c r="H199" i="6"/>
  <c r="H200" i="6"/>
  <c r="N200" i="6" s="1"/>
  <c r="H201" i="6"/>
  <c r="N201" i="6" s="1"/>
  <c r="H202" i="6"/>
  <c r="N202" i="6" s="1"/>
  <c r="H203" i="6"/>
  <c r="H204" i="6"/>
  <c r="N204" i="6" s="1"/>
  <c r="H205" i="6"/>
  <c r="N205" i="6" s="1"/>
  <c r="H206" i="6"/>
  <c r="N206" i="6" s="1"/>
  <c r="H207" i="6"/>
  <c r="H208" i="6"/>
  <c r="N208" i="6" s="1"/>
  <c r="H209" i="6"/>
  <c r="N209" i="6" s="1"/>
  <c r="H210" i="6"/>
  <c r="H211" i="6"/>
  <c r="H212" i="6"/>
  <c r="N212" i="6" s="1"/>
  <c r="H213" i="6"/>
  <c r="H214" i="6"/>
  <c r="N214" i="6" s="1"/>
  <c r="H215" i="6"/>
  <c r="H216" i="6"/>
  <c r="N216" i="6" s="1"/>
  <c r="H217" i="6"/>
  <c r="H218" i="6"/>
  <c r="N218" i="6" s="1"/>
  <c r="H219" i="6"/>
  <c r="N219" i="6" s="1"/>
  <c r="H220" i="6"/>
  <c r="N220" i="6" s="1"/>
  <c r="H221" i="6"/>
  <c r="H222" i="6"/>
  <c r="H223" i="6"/>
  <c r="N223" i="6" s="1"/>
  <c r="H224" i="6"/>
  <c r="N224" i="6" s="1"/>
  <c r="H225" i="6"/>
  <c r="H226" i="6"/>
  <c r="H227" i="6"/>
  <c r="H228" i="6"/>
  <c r="N228" i="6" s="1"/>
  <c r="H229" i="6"/>
  <c r="H230" i="6"/>
  <c r="N230" i="6" s="1"/>
  <c r="H231" i="6"/>
  <c r="H232" i="6"/>
  <c r="N232" i="6" s="1"/>
  <c r="H233" i="6"/>
  <c r="H234" i="6"/>
  <c r="H235" i="6"/>
  <c r="N235" i="6" s="1"/>
  <c r="H236" i="6"/>
  <c r="N236" i="6" s="1"/>
  <c r="H237" i="6"/>
  <c r="N237" i="6" s="1"/>
  <c r="H238" i="6"/>
  <c r="H239" i="6"/>
  <c r="H240" i="6"/>
  <c r="N240" i="6" s="1"/>
  <c r="H241" i="6"/>
  <c r="N241" i="6" s="1"/>
  <c r="H242" i="6"/>
  <c r="N242" i="6" s="1"/>
  <c r="H243" i="6"/>
  <c r="H244" i="6"/>
  <c r="N244" i="6" s="1"/>
  <c r="H245" i="6"/>
  <c r="N245" i="6" s="1"/>
  <c r="H246" i="6"/>
  <c r="N246" i="6" s="1"/>
  <c r="H247" i="6"/>
  <c r="H248" i="6"/>
  <c r="N248" i="6" s="1"/>
  <c r="H249" i="6"/>
  <c r="N249" i="6" s="1"/>
  <c r="H250" i="6"/>
  <c r="H251" i="6"/>
  <c r="H252" i="6"/>
  <c r="N252" i="6" s="1"/>
  <c r="H253" i="6"/>
  <c r="N253" i="6" s="1"/>
  <c r="H254" i="6"/>
  <c r="H255" i="6"/>
  <c r="H256" i="6"/>
  <c r="N256" i="6" s="1"/>
  <c r="H257" i="6"/>
  <c r="N257" i="6" s="1"/>
  <c r="H258" i="6"/>
  <c r="N258" i="6" s="1"/>
  <c r="H259" i="6"/>
  <c r="H260" i="6"/>
  <c r="N260" i="6" s="1"/>
  <c r="H261" i="6"/>
  <c r="N261" i="6" s="1"/>
  <c r="H262" i="6"/>
  <c r="N262" i="6" s="1"/>
  <c r="H263" i="6"/>
  <c r="H264" i="6"/>
  <c r="N264" i="6" s="1"/>
  <c r="H265" i="6"/>
  <c r="N265" i="6" s="1"/>
  <c r="H266" i="6"/>
  <c r="H267" i="6"/>
  <c r="H268" i="6"/>
  <c r="N268" i="6" s="1"/>
  <c r="H269" i="6"/>
  <c r="N269" i="6" s="1"/>
  <c r="H270" i="6"/>
  <c r="H271" i="6"/>
  <c r="H272" i="6"/>
  <c r="N272" i="6" s="1"/>
  <c r="H273" i="6"/>
  <c r="N273" i="6" s="1"/>
  <c r="H274" i="6"/>
  <c r="N274" i="6" s="1"/>
  <c r="H275" i="6"/>
  <c r="H276" i="6"/>
  <c r="N276" i="6" s="1"/>
  <c r="H277" i="6"/>
  <c r="N277" i="6" s="1"/>
  <c r="H278" i="6"/>
  <c r="N278" i="6" s="1"/>
  <c r="H279" i="6"/>
  <c r="H280" i="6"/>
  <c r="N280" i="6" s="1"/>
  <c r="H281" i="6"/>
  <c r="N281" i="6" s="1"/>
  <c r="H282" i="6"/>
  <c r="H283" i="6"/>
  <c r="H284" i="6"/>
  <c r="N284" i="6" s="1"/>
  <c r="H285" i="6"/>
  <c r="N285" i="6" s="1"/>
  <c r="H286" i="6"/>
  <c r="H287" i="6"/>
  <c r="H288" i="6"/>
  <c r="N288" i="6" s="1"/>
  <c r="H289" i="6"/>
  <c r="N289" i="6" s="1"/>
  <c r="H290" i="6"/>
  <c r="N290" i="6" s="1"/>
  <c r="H291" i="6"/>
  <c r="H292" i="6"/>
  <c r="N292" i="6" s="1"/>
  <c r="H293" i="6"/>
  <c r="N293" i="6" s="1"/>
  <c r="H294" i="6"/>
  <c r="N294" i="6" s="1"/>
  <c r="H295" i="6"/>
  <c r="H296" i="6"/>
  <c r="N296" i="6" s="1"/>
  <c r="H297" i="6"/>
  <c r="N297" i="6" s="1"/>
  <c r="H298" i="6"/>
  <c r="H299" i="6"/>
  <c r="H300" i="6"/>
  <c r="N300" i="6" s="1"/>
  <c r="H301" i="6"/>
  <c r="N301" i="6" s="1"/>
  <c r="H302" i="6"/>
  <c r="H303" i="6"/>
  <c r="H304" i="6"/>
  <c r="N304" i="6" s="1"/>
  <c r="H305" i="6"/>
  <c r="N305" i="6" s="1"/>
  <c r="H306" i="6"/>
  <c r="N306" i="6" s="1"/>
  <c r="H307" i="6"/>
  <c r="H308" i="6"/>
  <c r="N308" i="6" s="1"/>
  <c r="H309" i="6"/>
  <c r="N309" i="6" s="1"/>
  <c r="H310" i="6"/>
  <c r="N310" i="6" s="1"/>
  <c r="H311" i="6"/>
  <c r="H312" i="6"/>
  <c r="N312" i="6" s="1"/>
  <c r="H313" i="6"/>
  <c r="N313" i="6" s="1"/>
  <c r="H314" i="6"/>
  <c r="H315" i="6"/>
  <c r="H316" i="6"/>
  <c r="N316" i="6" s="1"/>
  <c r="H317" i="6"/>
  <c r="N317" i="6" s="1"/>
  <c r="H318" i="6"/>
  <c r="H319" i="6"/>
  <c r="H320" i="6"/>
  <c r="N320" i="6" s="1"/>
  <c r="H321" i="6"/>
  <c r="N321" i="6" s="1"/>
  <c r="H322" i="6"/>
  <c r="N322" i="6" s="1"/>
  <c r="H323" i="6"/>
  <c r="H324" i="6"/>
  <c r="N324" i="6" s="1"/>
  <c r="H325" i="6"/>
  <c r="N325" i="6" s="1"/>
  <c r="H326" i="6"/>
  <c r="N326" i="6" s="1"/>
  <c r="H327" i="6"/>
  <c r="H328" i="6"/>
  <c r="N328" i="6" s="1"/>
  <c r="H329" i="6"/>
  <c r="N329" i="6" s="1"/>
  <c r="H330" i="6"/>
  <c r="H331" i="6"/>
  <c r="H332" i="6"/>
  <c r="N332" i="6" s="1"/>
  <c r="H333" i="6"/>
  <c r="N333" i="6" s="1"/>
  <c r="H334" i="6"/>
  <c r="H335" i="6"/>
  <c r="H336" i="6"/>
  <c r="N336" i="6" s="1"/>
  <c r="H337" i="6"/>
  <c r="N337" i="6" s="1"/>
  <c r="H338" i="6"/>
  <c r="N338" i="6" s="1"/>
  <c r="H339" i="6"/>
  <c r="H340" i="6"/>
  <c r="N340" i="6" s="1"/>
  <c r="H341" i="6"/>
  <c r="N341" i="6" s="1"/>
  <c r="H342" i="6"/>
  <c r="N342" i="6" s="1"/>
  <c r="H343" i="6"/>
  <c r="H344" i="6"/>
  <c r="N344" i="6" s="1"/>
  <c r="H345" i="6"/>
  <c r="N345" i="6" s="1"/>
  <c r="H346" i="6"/>
  <c r="H347" i="6"/>
  <c r="H348" i="6"/>
  <c r="N348" i="6" s="1"/>
  <c r="H349" i="6"/>
  <c r="N349" i="6" s="1"/>
  <c r="H350" i="6"/>
  <c r="H351" i="6"/>
  <c r="H352" i="6"/>
  <c r="N352" i="6" s="1"/>
  <c r="H353" i="6"/>
  <c r="N353" i="6" s="1"/>
  <c r="H354" i="6"/>
  <c r="N354" i="6" s="1"/>
  <c r="H355" i="6"/>
  <c r="H356" i="6"/>
  <c r="N356" i="6" s="1"/>
  <c r="H357" i="6"/>
  <c r="N357" i="6" s="1"/>
  <c r="H358" i="6"/>
  <c r="N358" i="6" s="1"/>
  <c r="H359" i="6"/>
  <c r="H360" i="6"/>
  <c r="N360" i="6" s="1"/>
  <c r="H361" i="6"/>
  <c r="N361" i="6" s="1"/>
  <c r="H362" i="6"/>
  <c r="H363" i="6"/>
  <c r="H364" i="6"/>
  <c r="N364" i="6" s="1"/>
  <c r="H365" i="6"/>
  <c r="N365" i="6" s="1"/>
  <c r="H366" i="6"/>
  <c r="H367" i="6"/>
  <c r="H368" i="6"/>
  <c r="N368" i="6" s="1"/>
  <c r="H369" i="6"/>
  <c r="N369" i="6" s="1"/>
  <c r="H370" i="6"/>
  <c r="N370" i="6" s="1"/>
  <c r="H371" i="6"/>
  <c r="H372" i="6"/>
  <c r="N372" i="6" s="1"/>
  <c r="H373" i="6"/>
  <c r="N373" i="6" s="1"/>
  <c r="H374" i="6"/>
  <c r="N374" i="6" s="1"/>
  <c r="H375" i="6"/>
  <c r="H376" i="6"/>
  <c r="N376" i="6" s="1"/>
  <c r="H377" i="6"/>
  <c r="N377" i="6" s="1"/>
  <c r="H378" i="6"/>
  <c r="H379" i="6"/>
  <c r="H380" i="6"/>
  <c r="N380" i="6" s="1"/>
  <c r="H381" i="6"/>
  <c r="N381" i="6" s="1"/>
  <c r="H382" i="6"/>
  <c r="H383" i="6"/>
  <c r="H384" i="6"/>
  <c r="N384" i="6" s="1"/>
  <c r="H385" i="6"/>
  <c r="N385" i="6" s="1"/>
  <c r="H386" i="6"/>
  <c r="N386" i="6" s="1"/>
  <c r="H387" i="6"/>
  <c r="H388" i="6"/>
  <c r="N388" i="6" s="1"/>
  <c r="H389" i="6"/>
  <c r="N389" i="6" s="1"/>
  <c r="H390" i="6"/>
  <c r="N390" i="6" s="1"/>
  <c r="H391" i="6"/>
  <c r="H392" i="6"/>
  <c r="N392" i="6" s="1"/>
  <c r="H393" i="6"/>
  <c r="N393" i="6" s="1"/>
  <c r="H394" i="6"/>
  <c r="H395" i="6"/>
  <c r="H396" i="6"/>
  <c r="N396" i="6" s="1"/>
  <c r="H397" i="6"/>
  <c r="N397" i="6" s="1"/>
  <c r="H398" i="6"/>
  <c r="H399" i="6"/>
  <c r="H400" i="6"/>
  <c r="N400" i="6" s="1"/>
  <c r="H401" i="6"/>
  <c r="H402" i="6"/>
  <c r="N402" i="6" s="1"/>
  <c r="H403" i="6"/>
  <c r="H404" i="6"/>
  <c r="N404" i="6" s="1"/>
  <c r="H405" i="6"/>
  <c r="N405" i="6" s="1"/>
  <c r="H406" i="6"/>
  <c r="N406" i="6" s="1"/>
  <c r="H407" i="6"/>
  <c r="H408" i="6"/>
  <c r="N408" i="6" s="1"/>
  <c r="H409" i="6"/>
  <c r="N409" i="6" s="1"/>
  <c r="H410" i="6"/>
  <c r="H411" i="6"/>
  <c r="H412" i="6"/>
  <c r="N412" i="6" s="1"/>
  <c r="H413" i="6"/>
  <c r="N413" i="6" s="1"/>
  <c r="H414" i="6"/>
  <c r="H415" i="6"/>
  <c r="H416" i="6"/>
  <c r="N416" i="6" s="1"/>
  <c r="H417" i="6"/>
  <c r="N417" i="6" s="1"/>
  <c r="H418" i="6"/>
  <c r="N418" i="6" s="1"/>
  <c r="H419" i="6"/>
  <c r="H420" i="6"/>
  <c r="N420" i="6" s="1"/>
  <c r="H421" i="6"/>
  <c r="N421" i="6" s="1"/>
  <c r="H422" i="6"/>
  <c r="N422" i="6" s="1"/>
  <c r="H423" i="6"/>
  <c r="H424" i="6"/>
  <c r="N424" i="6" s="1"/>
  <c r="H425" i="6"/>
  <c r="N425" i="6" s="1"/>
  <c r="H426" i="6"/>
  <c r="H427" i="6"/>
  <c r="H428" i="6"/>
  <c r="N428" i="6" s="1"/>
  <c r="H429" i="6"/>
  <c r="N429" i="6" s="1"/>
  <c r="H430" i="6"/>
  <c r="H431" i="6"/>
  <c r="H432" i="6"/>
  <c r="N432" i="6" s="1"/>
  <c r="H433" i="6"/>
  <c r="N433" i="6" s="1"/>
  <c r="H434" i="6"/>
  <c r="N434" i="6" s="1"/>
  <c r="H435" i="6"/>
  <c r="H436" i="6"/>
  <c r="N436" i="6" s="1"/>
  <c r="H437" i="6"/>
  <c r="N437" i="6" s="1"/>
  <c r="H438" i="6"/>
  <c r="N438" i="6" s="1"/>
  <c r="H439" i="6"/>
  <c r="H440" i="6"/>
  <c r="N440" i="6" s="1"/>
  <c r="H441" i="6"/>
  <c r="N441" i="6" s="1"/>
  <c r="H442" i="6"/>
  <c r="H443" i="6"/>
  <c r="H444" i="6"/>
  <c r="N444" i="6" s="1"/>
  <c r="H445" i="6"/>
  <c r="N445" i="6" s="1"/>
  <c r="H446" i="6"/>
  <c r="H447" i="6"/>
  <c r="H448" i="6"/>
  <c r="H449" i="6"/>
  <c r="N449" i="6" s="1"/>
  <c r="H450" i="6"/>
  <c r="H451" i="6"/>
  <c r="H452" i="6"/>
  <c r="N452" i="6" s="1"/>
  <c r="H453" i="6"/>
  <c r="N453" i="6" s="1"/>
  <c r="H454" i="6"/>
  <c r="N454" i="6" s="1"/>
  <c r="H455" i="6"/>
  <c r="H456" i="6"/>
  <c r="N456" i="6" s="1"/>
  <c r="H457" i="6"/>
  <c r="N457" i="6" s="1"/>
  <c r="H458" i="6"/>
  <c r="N458" i="6" s="1"/>
  <c r="H459" i="6"/>
  <c r="H460" i="6"/>
  <c r="N460" i="6" s="1"/>
  <c r="H461" i="6"/>
  <c r="N461" i="6" s="1"/>
  <c r="H462" i="6"/>
  <c r="H463" i="6"/>
  <c r="H464" i="6"/>
  <c r="N464" i="6" s="1"/>
  <c r="H465" i="6"/>
  <c r="H466" i="6"/>
  <c r="N466" i="6" s="1"/>
  <c r="H467" i="6"/>
  <c r="N467" i="6" s="1"/>
  <c r="H468" i="6"/>
  <c r="N468" i="6" s="1"/>
  <c r="H469" i="6"/>
  <c r="H470" i="6"/>
  <c r="H471" i="6"/>
  <c r="N471" i="6" s="1"/>
  <c r="H472" i="6"/>
  <c r="H473" i="6"/>
  <c r="H474" i="6"/>
  <c r="N474" i="6" s="1"/>
  <c r="H475" i="6"/>
  <c r="H476" i="6"/>
  <c r="N476" i="6" s="1"/>
  <c r="H477" i="6"/>
  <c r="N477" i="6" s="1"/>
  <c r="H478" i="6"/>
  <c r="H479" i="6"/>
  <c r="H480" i="6"/>
  <c r="N480" i="6" s="1"/>
  <c r="H481" i="6"/>
  <c r="N481" i="6" s="1"/>
  <c r="H482" i="6"/>
  <c r="N482" i="6" s="1"/>
  <c r="H483" i="6"/>
  <c r="H484" i="6"/>
  <c r="N484" i="6" s="1"/>
  <c r="H485" i="6"/>
  <c r="N485" i="6" s="1"/>
  <c r="H486" i="6"/>
  <c r="H487" i="6"/>
  <c r="H488" i="6"/>
  <c r="N488" i="6" s="1"/>
  <c r="H489" i="6"/>
  <c r="H490" i="6"/>
  <c r="N490" i="6" s="1"/>
  <c r="H491" i="6"/>
  <c r="N491" i="6" s="1"/>
  <c r="H492" i="6"/>
  <c r="N492" i="6" s="1"/>
  <c r="H493" i="6"/>
  <c r="H494" i="6"/>
  <c r="H495" i="6"/>
  <c r="H496" i="6"/>
  <c r="N496" i="6" s="1"/>
  <c r="H497" i="6"/>
  <c r="N497" i="6" s="1"/>
  <c r="H498" i="6"/>
  <c r="N498" i="6" s="1"/>
  <c r="H499" i="6"/>
  <c r="H500" i="6"/>
  <c r="H501" i="6"/>
  <c r="N501" i="6" s="1"/>
  <c r="H502" i="6"/>
  <c r="H503" i="6"/>
  <c r="H504" i="6"/>
  <c r="N504" i="6" s="1"/>
  <c r="H505" i="6"/>
  <c r="N505" i="6" s="1"/>
  <c r="H506" i="6"/>
  <c r="H507" i="6"/>
  <c r="N507" i="6" s="1"/>
  <c r="H508" i="6"/>
  <c r="N508" i="6" s="1"/>
  <c r="H509" i="6"/>
  <c r="H510" i="6"/>
  <c r="H511" i="6"/>
  <c r="N511" i="6" s="1"/>
  <c r="H512" i="6"/>
  <c r="N512" i="6" s="1"/>
  <c r="H513" i="6"/>
  <c r="N513" i="6" s="1"/>
  <c r="H514" i="6"/>
  <c r="H515" i="6"/>
  <c r="H516" i="6"/>
  <c r="N516" i="6" s="1"/>
  <c r="H517" i="6"/>
  <c r="N517" i="6" s="1"/>
  <c r="H518" i="6"/>
  <c r="H519" i="6"/>
  <c r="H520" i="6"/>
  <c r="N520" i="6" s="1"/>
  <c r="H521" i="6"/>
  <c r="N521" i="6" s="1"/>
  <c r="H522" i="6"/>
  <c r="H523" i="6"/>
  <c r="N523" i="6" s="1"/>
  <c r="H524" i="6"/>
  <c r="N524" i="6" s="1"/>
  <c r="H525" i="6"/>
  <c r="N525" i="6" s="1"/>
  <c r="H526" i="6"/>
  <c r="H527" i="6"/>
  <c r="N527" i="6" s="1"/>
  <c r="H528" i="6"/>
  <c r="N528" i="6" s="1"/>
  <c r="H529" i="6"/>
  <c r="N529" i="6" s="1"/>
  <c r="H530" i="6"/>
  <c r="H531" i="6"/>
  <c r="H532" i="6"/>
  <c r="N532" i="6" s="1"/>
  <c r="H533" i="6"/>
  <c r="N533" i="6" s="1"/>
  <c r="H534" i="6"/>
  <c r="H535" i="6"/>
  <c r="H536" i="6"/>
  <c r="N536" i="6" s="1"/>
  <c r="H537" i="6"/>
  <c r="N537" i="6" s="1"/>
  <c r="H538" i="6"/>
  <c r="H539" i="6"/>
  <c r="H540" i="6"/>
  <c r="N540" i="6" s="1"/>
  <c r="H541" i="6"/>
  <c r="N541" i="6" s="1"/>
  <c r="H542" i="6"/>
  <c r="H543" i="6"/>
  <c r="H544" i="6"/>
  <c r="N544" i="6" s="1"/>
  <c r="H545" i="6"/>
  <c r="N545" i="6" s="1"/>
  <c r="H546" i="6"/>
  <c r="H547" i="6"/>
  <c r="H548" i="6"/>
  <c r="N548" i="6" s="1"/>
  <c r="H549" i="6"/>
  <c r="N549" i="6" s="1"/>
  <c r="H550" i="6"/>
  <c r="H551" i="6"/>
  <c r="H552" i="6"/>
  <c r="N552" i="6" s="1"/>
  <c r="H553" i="6"/>
  <c r="N553" i="6" s="1"/>
  <c r="H554" i="6"/>
  <c r="H555" i="6"/>
  <c r="H556" i="6"/>
  <c r="N556" i="6" s="1"/>
  <c r="H557" i="6"/>
  <c r="N557" i="6" s="1"/>
  <c r="H558" i="6"/>
  <c r="H559" i="6"/>
  <c r="H560" i="6"/>
  <c r="N560" i="6" s="1"/>
  <c r="H561" i="6"/>
  <c r="N561" i="6" s="1"/>
  <c r="H562" i="6"/>
  <c r="H563" i="6"/>
  <c r="H564" i="6"/>
  <c r="N564" i="6" s="1"/>
  <c r="H565" i="6"/>
  <c r="N565" i="6" s="1"/>
  <c r="H566" i="6"/>
  <c r="H567" i="6"/>
  <c r="H568" i="6"/>
  <c r="N568" i="6" s="1"/>
  <c r="H569" i="6"/>
  <c r="N569" i="6" s="1"/>
  <c r="H570" i="6"/>
  <c r="H571" i="6"/>
  <c r="H572" i="6"/>
  <c r="N572" i="6" s="1"/>
  <c r="H573" i="6"/>
  <c r="N573" i="6" s="1"/>
  <c r="H574" i="6"/>
  <c r="H575" i="6"/>
  <c r="H576" i="6"/>
  <c r="N576" i="6" s="1"/>
  <c r="H577" i="6"/>
  <c r="N577" i="6" s="1"/>
  <c r="H578" i="6"/>
  <c r="H579" i="6"/>
  <c r="H580" i="6"/>
  <c r="N580" i="6" s="1"/>
  <c r="H581" i="6"/>
  <c r="N581" i="6" s="1"/>
  <c r="H582" i="6"/>
  <c r="H583" i="6"/>
  <c r="H584" i="6"/>
  <c r="N584" i="6" s="1"/>
  <c r="H585" i="6"/>
  <c r="N585" i="6" s="1"/>
  <c r="H586" i="6"/>
  <c r="H587" i="6"/>
  <c r="H588" i="6"/>
  <c r="N588" i="6" s="1"/>
  <c r="H589" i="6"/>
  <c r="N589" i="6" s="1"/>
  <c r="H590" i="6"/>
  <c r="H591" i="6"/>
  <c r="H592" i="6"/>
  <c r="N592" i="6" s="1"/>
  <c r="H593" i="6"/>
  <c r="H594" i="6"/>
  <c r="H595" i="6"/>
  <c r="H596" i="6"/>
  <c r="N596" i="6" s="1"/>
  <c r="H597" i="6"/>
  <c r="N597" i="6" s="1"/>
  <c r="H598" i="6"/>
  <c r="H599" i="6"/>
  <c r="H600" i="6"/>
  <c r="N600" i="6" s="1"/>
  <c r="H601" i="6"/>
  <c r="N601" i="6" s="1"/>
  <c r="H602" i="6"/>
  <c r="H603" i="6"/>
  <c r="H604" i="6"/>
  <c r="N604" i="6" s="1"/>
  <c r="H605" i="6"/>
  <c r="N605" i="6" s="1"/>
  <c r="H606" i="6"/>
  <c r="H607" i="6"/>
  <c r="H608" i="6"/>
  <c r="N608" i="6" s="1"/>
  <c r="H609" i="6"/>
  <c r="N609" i="6" s="1"/>
  <c r="H610" i="6"/>
  <c r="H611" i="6"/>
  <c r="H612" i="6"/>
  <c r="N612" i="6" s="1"/>
  <c r="H613" i="6"/>
  <c r="N613" i="6" s="1"/>
  <c r="H191" i="6"/>
  <c r="E290" i="6" l="1"/>
  <c r="W290" i="6" s="1"/>
  <c r="E202" i="6"/>
  <c r="W202" i="6" s="1"/>
  <c r="E418" i="6"/>
  <c r="J417" i="6" s="1"/>
  <c r="E278" i="6"/>
  <c r="J277" i="6" s="1"/>
  <c r="E434" i="6"/>
  <c r="W434" i="6" s="1"/>
  <c r="E530" i="6"/>
  <c r="E194" i="6"/>
  <c r="E406" i="6"/>
  <c r="E223" i="6"/>
  <c r="J433" i="6"/>
  <c r="J201" i="6"/>
  <c r="E593" i="6"/>
  <c r="E401" i="6"/>
  <c r="E498" i="6"/>
  <c r="E306" i="6"/>
  <c r="E609" i="6"/>
  <c r="E565" i="6"/>
  <c r="E533" i="6"/>
  <c r="E396" i="6"/>
  <c r="E337" i="6"/>
  <c r="E268" i="6"/>
  <c r="E237" i="6"/>
  <c r="E209" i="6"/>
  <c r="E201" i="6"/>
  <c r="E193" i="6"/>
  <c r="E605" i="6"/>
  <c r="E596" i="6"/>
  <c r="E585" i="6"/>
  <c r="E573" i="6"/>
  <c r="E564" i="6"/>
  <c r="E553" i="6"/>
  <c r="E541" i="6"/>
  <c r="E532" i="6"/>
  <c r="E512" i="6"/>
  <c r="E497" i="6"/>
  <c r="E467" i="6"/>
  <c r="E445" i="6"/>
  <c r="E433" i="6"/>
  <c r="E417" i="6"/>
  <c r="E402" i="6"/>
  <c r="E386" i="6"/>
  <c r="E374" i="6"/>
  <c r="E364" i="6"/>
  <c r="E344" i="6"/>
  <c r="E333" i="6"/>
  <c r="E317" i="6"/>
  <c r="E305" i="6"/>
  <c r="E289" i="6"/>
  <c r="E274" i="6"/>
  <c r="E258" i="6"/>
  <c r="E246" i="6"/>
  <c r="E236" i="6"/>
  <c r="E214" i="6"/>
  <c r="N593" i="6"/>
  <c r="N401" i="6"/>
  <c r="E588" i="6"/>
  <c r="E577" i="6"/>
  <c r="E556" i="6"/>
  <c r="E545" i="6"/>
  <c r="E517" i="6"/>
  <c r="E477" i="6"/>
  <c r="E453" i="6"/>
  <c r="E365" i="6"/>
  <c r="E349" i="6"/>
  <c r="E321" i="6"/>
  <c r="E248" i="6"/>
  <c r="E206" i="6"/>
  <c r="E198" i="6"/>
  <c r="E613" i="6"/>
  <c r="E604" i="6"/>
  <c r="E581" i="6"/>
  <c r="E572" i="6"/>
  <c r="E561" i="6"/>
  <c r="E549" i="6"/>
  <c r="E540" i="6"/>
  <c r="E523" i="6"/>
  <c r="E511" i="6"/>
  <c r="E484" i="6"/>
  <c r="E466" i="6"/>
  <c r="E440" i="6"/>
  <c r="E429" i="6"/>
  <c r="E413" i="6"/>
  <c r="E385" i="6"/>
  <c r="E370" i="6"/>
  <c r="E354" i="6"/>
  <c r="E342" i="6"/>
  <c r="E332" i="6"/>
  <c r="E312" i="6"/>
  <c r="E301" i="6"/>
  <c r="E285" i="6"/>
  <c r="E273" i="6"/>
  <c r="E257" i="6"/>
  <c r="E242" i="6"/>
  <c r="E230" i="6"/>
  <c r="E212" i="6"/>
  <c r="N530" i="6"/>
  <c r="E597" i="6"/>
  <c r="E376" i="6"/>
  <c r="E509" i="6"/>
  <c r="E205" i="6"/>
  <c r="E197" i="6"/>
  <c r="E612" i="6"/>
  <c r="E601" i="6"/>
  <c r="E589" i="6"/>
  <c r="E580" i="6"/>
  <c r="E569" i="6"/>
  <c r="E557" i="6"/>
  <c r="E548" i="6"/>
  <c r="E537" i="6"/>
  <c r="E521" i="6"/>
  <c r="E505" i="6"/>
  <c r="E482" i="6"/>
  <c r="E454" i="6"/>
  <c r="E438" i="6"/>
  <c r="E428" i="6"/>
  <c r="E408" i="6"/>
  <c r="E397" i="6"/>
  <c r="E381" i="6"/>
  <c r="E369" i="6"/>
  <c r="E353" i="6"/>
  <c r="E338" i="6"/>
  <c r="E322" i="6"/>
  <c r="E310" i="6"/>
  <c r="E300" i="6"/>
  <c r="E280" i="6"/>
  <c r="E269" i="6"/>
  <c r="E253" i="6"/>
  <c r="E241" i="6"/>
  <c r="E224" i="6"/>
  <c r="N509" i="6"/>
  <c r="N611" i="6"/>
  <c r="E611" i="6"/>
  <c r="N607" i="6"/>
  <c r="E607" i="6"/>
  <c r="N603" i="6"/>
  <c r="E603" i="6"/>
  <c r="N599" i="6"/>
  <c r="E599" i="6"/>
  <c r="N595" i="6"/>
  <c r="E595" i="6"/>
  <c r="N591" i="6"/>
  <c r="E591" i="6"/>
  <c r="N587" i="6"/>
  <c r="E587" i="6"/>
  <c r="N583" i="6"/>
  <c r="E583" i="6"/>
  <c r="N579" i="6"/>
  <c r="E579" i="6"/>
  <c r="N575" i="6"/>
  <c r="E575" i="6"/>
  <c r="N571" i="6"/>
  <c r="E571" i="6"/>
  <c r="N567" i="6"/>
  <c r="E567" i="6"/>
  <c r="N563" i="6"/>
  <c r="E563" i="6"/>
  <c r="N559" i="6"/>
  <c r="E559" i="6"/>
  <c r="N555" i="6"/>
  <c r="E555" i="6"/>
  <c r="N551" i="6"/>
  <c r="E551" i="6"/>
  <c r="N547" i="6"/>
  <c r="E547" i="6"/>
  <c r="N543" i="6"/>
  <c r="E543" i="6"/>
  <c r="N539" i="6"/>
  <c r="E539" i="6"/>
  <c r="N535" i="6"/>
  <c r="E535" i="6"/>
  <c r="N531" i="6"/>
  <c r="E531" i="6"/>
  <c r="N519" i="6"/>
  <c r="E519" i="6"/>
  <c r="E520" i="6"/>
  <c r="N515" i="6"/>
  <c r="E515" i="6"/>
  <c r="N503" i="6"/>
  <c r="E503" i="6"/>
  <c r="E504" i="6"/>
  <c r="E499" i="6"/>
  <c r="N499" i="6"/>
  <c r="E495" i="6"/>
  <c r="N495" i="6"/>
  <c r="E496" i="6"/>
  <c r="N487" i="6"/>
  <c r="E488" i="6"/>
  <c r="N483" i="6"/>
  <c r="E483" i="6"/>
  <c r="N479" i="6"/>
  <c r="E479" i="6"/>
  <c r="E476" i="6"/>
  <c r="N475" i="6"/>
  <c r="N463" i="6"/>
  <c r="E464" i="6"/>
  <c r="N459" i="6"/>
  <c r="E459" i="6"/>
  <c r="N455" i="6"/>
  <c r="E455" i="6"/>
  <c r="E452" i="6"/>
  <c r="N451" i="6"/>
  <c r="N447" i="6"/>
  <c r="E447" i="6"/>
  <c r="N443" i="6"/>
  <c r="E443" i="6"/>
  <c r="N439" i="6"/>
  <c r="E439" i="6"/>
  <c r="N435" i="6"/>
  <c r="E435" i="6"/>
  <c r="N431" i="6"/>
  <c r="E431" i="6"/>
  <c r="E432" i="6"/>
  <c r="N427" i="6"/>
  <c r="E427" i="6"/>
  <c r="N423" i="6"/>
  <c r="E423" i="6"/>
  <c r="N419" i="6"/>
  <c r="E419" i="6"/>
  <c r="N415" i="6"/>
  <c r="E415" i="6"/>
  <c r="E416" i="6"/>
  <c r="N411" i="6"/>
  <c r="E411" i="6"/>
  <c r="N407" i="6"/>
  <c r="E407" i="6"/>
  <c r="N403" i="6"/>
  <c r="E403" i="6"/>
  <c r="N399" i="6"/>
  <c r="E399" i="6"/>
  <c r="E400" i="6"/>
  <c r="N395" i="6"/>
  <c r="E395" i="6"/>
  <c r="N391" i="6"/>
  <c r="E391" i="6"/>
  <c r="N387" i="6"/>
  <c r="E387" i="6"/>
  <c r="N383" i="6"/>
  <c r="E383" i="6"/>
  <c r="E384" i="6"/>
  <c r="N379" i="6"/>
  <c r="E379" i="6"/>
  <c r="N375" i="6"/>
  <c r="E375" i="6"/>
  <c r="N371" i="6"/>
  <c r="E371" i="6"/>
  <c r="N367" i="6"/>
  <c r="E367" i="6"/>
  <c r="E368" i="6"/>
  <c r="N363" i="6"/>
  <c r="E363" i="6"/>
  <c r="N359" i="6"/>
  <c r="E359" i="6"/>
  <c r="N355" i="6"/>
  <c r="E355" i="6"/>
  <c r="N351" i="6"/>
  <c r="E351" i="6"/>
  <c r="E352" i="6"/>
  <c r="N347" i="6"/>
  <c r="E347" i="6"/>
  <c r="N343" i="6"/>
  <c r="E343" i="6"/>
  <c r="N339" i="6"/>
  <c r="E339" i="6"/>
  <c r="N335" i="6"/>
  <c r="E335" i="6"/>
  <c r="E336" i="6"/>
  <c r="N331" i="6"/>
  <c r="E331" i="6"/>
  <c r="N327" i="6"/>
  <c r="E327" i="6"/>
  <c r="N323" i="6"/>
  <c r="E323" i="6"/>
  <c r="N319" i="6"/>
  <c r="E319" i="6"/>
  <c r="E320" i="6"/>
  <c r="N315" i="6"/>
  <c r="E315" i="6"/>
  <c r="N311" i="6"/>
  <c r="E311" i="6"/>
  <c r="N307" i="6"/>
  <c r="E307" i="6"/>
  <c r="N303" i="6"/>
  <c r="E303" i="6"/>
  <c r="E304" i="6"/>
  <c r="N299" i="6"/>
  <c r="E299" i="6"/>
  <c r="N295" i="6"/>
  <c r="E295" i="6"/>
  <c r="N291" i="6"/>
  <c r="E291" i="6"/>
  <c r="N287" i="6"/>
  <c r="E287" i="6"/>
  <c r="E288" i="6"/>
  <c r="N283" i="6"/>
  <c r="E283" i="6"/>
  <c r="N279" i="6"/>
  <c r="E279" i="6"/>
  <c r="N275" i="6"/>
  <c r="E275" i="6"/>
  <c r="N271" i="6"/>
  <c r="E271" i="6"/>
  <c r="E272" i="6"/>
  <c r="N267" i="6"/>
  <c r="E267" i="6"/>
  <c r="N263" i="6"/>
  <c r="E263" i="6"/>
  <c r="N259" i="6"/>
  <c r="E259" i="6"/>
  <c r="N255" i="6"/>
  <c r="E255" i="6"/>
  <c r="E256" i="6"/>
  <c r="N251" i="6"/>
  <c r="E251" i="6"/>
  <c r="N247" i="6"/>
  <c r="E247" i="6"/>
  <c r="N243" i="6"/>
  <c r="E243" i="6"/>
  <c r="N239" i="6"/>
  <c r="E239" i="6"/>
  <c r="E240" i="6"/>
  <c r="N231" i="6"/>
  <c r="E231" i="6"/>
  <c r="E232" i="6"/>
  <c r="N227" i="6"/>
  <c r="E227" i="6"/>
  <c r="N215" i="6"/>
  <c r="E215" i="6"/>
  <c r="E216" i="6"/>
  <c r="N211" i="6"/>
  <c r="E211" i="6"/>
  <c r="N207" i="6"/>
  <c r="E207" i="6"/>
  <c r="E208" i="6"/>
  <c r="N203" i="6"/>
  <c r="E203" i="6"/>
  <c r="E204" i="6"/>
  <c r="N199" i="6"/>
  <c r="E199" i="6"/>
  <c r="E200" i="6"/>
  <c r="N195" i="6"/>
  <c r="E195" i="6"/>
  <c r="E196" i="6"/>
  <c r="E528" i="6"/>
  <c r="E507" i="6"/>
  <c r="E491" i="6"/>
  <c r="E460" i="6"/>
  <c r="E424" i="6"/>
  <c r="E392" i="6"/>
  <c r="E360" i="6"/>
  <c r="E328" i="6"/>
  <c r="E296" i="6"/>
  <c r="E264" i="6"/>
  <c r="E219" i="6"/>
  <c r="N191" i="6"/>
  <c r="E192" i="6"/>
  <c r="N610" i="6"/>
  <c r="E610" i="6"/>
  <c r="N606" i="6"/>
  <c r="E606" i="6"/>
  <c r="N602" i="6"/>
  <c r="E602" i="6"/>
  <c r="N598" i="6"/>
  <c r="E598" i="6"/>
  <c r="N594" i="6"/>
  <c r="E594" i="6"/>
  <c r="N590" i="6"/>
  <c r="E590" i="6"/>
  <c r="N586" i="6"/>
  <c r="E586" i="6"/>
  <c r="N582" i="6"/>
  <c r="E582" i="6"/>
  <c r="E578" i="6"/>
  <c r="N578" i="6"/>
  <c r="N574" i="6"/>
  <c r="E574" i="6"/>
  <c r="N570" i="6"/>
  <c r="E570" i="6"/>
  <c r="N566" i="6"/>
  <c r="E566" i="6"/>
  <c r="N562" i="6"/>
  <c r="E562" i="6"/>
  <c r="N558" i="6"/>
  <c r="E558" i="6"/>
  <c r="N554" i="6"/>
  <c r="E554" i="6"/>
  <c r="N550" i="6"/>
  <c r="E550" i="6"/>
  <c r="N546" i="6"/>
  <c r="E546" i="6"/>
  <c r="N542" i="6"/>
  <c r="E542" i="6"/>
  <c r="N538" i="6"/>
  <c r="E538" i="6"/>
  <c r="N534" i="6"/>
  <c r="E534" i="6"/>
  <c r="N526" i="6"/>
  <c r="E526" i="6"/>
  <c r="N522" i="6"/>
  <c r="E522" i="6"/>
  <c r="N518" i="6"/>
  <c r="E518" i="6"/>
  <c r="N514" i="6"/>
  <c r="E514" i="6"/>
  <c r="N510" i="6"/>
  <c r="E510" i="6"/>
  <c r="N506" i="6"/>
  <c r="E506" i="6"/>
  <c r="N502" i="6"/>
  <c r="E502" i="6"/>
  <c r="E494" i="6"/>
  <c r="N494" i="6"/>
  <c r="E486" i="6"/>
  <c r="N486" i="6"/>
  <c r="E478" i="6"/>
  <c r="N478" i="6"/>
  <c r="N470" i="6"/>
  <c r="E470" i="6"/>
  <c r="E462" i="6"/>
  <c r="N462" i="6"/>
  <c r="N450" i="6"/>
  <c r="E450" i="6"/>
  <c r="N446" i="6"/>
  <c r="E446" i="6"/>
  <c r="N442" i="6"/>
  <c r="E442" i="6"/>
  <c r="N430" i="6"/>
  <c r="E430" i="6"/>
  <c r="N426" i="6"/>
  <c r="E426" i="6"/>
  <c r="N414" i="6"/>
  <c r="E414" i="6"/>
  <c r="N410" i="6"/>
  <c r="E410" i="6"/>
  <c r="N398" i="6"/>
  <c r="E398" i="6"/>
  <c r="N394" i="6"/>
  <c r="E394" i="6"/>
  <c r="N382" i="6"/>
  <c r="E382" i="6"/>
  <c r="N378" i="6"/>
  <c r="E378" i="6"/>
  <c r="N366" i="6"/>
  <c r="E366" i="6"/>
  <c r="N362" i="6"/>
  <c r="E362" i="6"/>
  <c r="N350" i="6"/>
  <c r="E350" i="6"/>
  <c r="N346" i="6"/>
  <c r="E346" i="6"/>
  <c r="N334" i="6"/>
  <c r="E334" i="6"/>
  <c r="N330" i="6"/>
  <c r="E330" i="6"/>
  <c r="N318" i="6"/>
  <c r="E318" i="6"/>
  <c r="N314" i="6"/>
  <c r="E314" i="6"/>
  <c r="N302" i="6"/>
  <c r="E302" i="6"/>
  <c r="N298" i="6"/>
  <c r="E298" i="6"/>
  <c r="N286" i="6"/>
  <c r="E286" i="6"/>
  <c r="N282" i="6"/>
  <c r="E282" i="6"/>
  <c r="N270" i="6"/>
  <c r="E270" i="6"/>
  <c r="N266" i="6"/>
  <c r="E266" i="6"/>
  <c r="N254" i="6"/>
  <c r="E254" i="6"/>
  <c r="N250" i="6"/>
  <c r="E250" i="6"/>
  <c r="N238" i="6"/>
  <c r="E238" i="6"/>
  <c r="E234" i="6"/>
  <c r="N234" i="6"/>
  <c r="N226" i="6"/>
  <c r="E226" i="6"/>
  <c r="N222" i="6"/>
  <c r="E222" i="6"/>
  <c r="N210" i="6"/>
  <c r="E210" i="6"/>
  <c r="E608" i="6"/>
  <c r="E600" i="6"/>
  <c r="E592" i="6"/>
  <c r="E584" i="6"/>
  <c r="E576" i="6"/>
  <c r="E568" i="6"/>
  <c r="E560" i="6"/>
  <c r="E552" i="6"/>
  <c r="E544" i="6"/>
  <c r="E536" i="6"/>
  <c r="E527" i="6"/>
  <c r="E516" i="6"/>
  <c r="E490" i="6"/>
  <c r="E471" i="6"/>
  <c r="E458" i="6"/>
  <c r="E444" i="6"/>
  <c r="E422" i="6"/>
  <c r="E412" i="6"/>
  <c r="E390" i="6"/>
  <c r="E380" i="6"/>
  <c r="E358" i="6"/>
  <c r="E348" i="6"/>
  <c r="E326" i="6"/>
  <c r="E316" i="6"/>
  <c r="E294" i="6"/>
  <c r="E284" i="6"/>
  <c r="E262" i="6"/>
  <c r="E252" i="6"/>
  <c r="E228" i="6"/>
  <c r="E218" i="6"/>
  <c r="N493" i="6"/>
  <c r="E493" i="6"/>
  <c r="N489" i="6"/>
  <c r="E489" i="6"/>
  <c r="E474" i="6"/>
  <c r="N473" i="6"/>
  <c r="N469" i="6"/>
  <c r="E469" i="6"/>
  <c r="N465" i="6"/>
  <c r="E465" i="6"/>
  <c r="N233" i="6"/>
  <c r="E233" i="6"/>
  <c r="N229" i="6"/>
  <c r="E229" i="6"/>
  <c r="N225" i="6"/>
  <c r="E225" i="6"/>
  <c r="N221" i="6"/>
  <c r="E221" i="6"/>
  <c r="N217" i="6"/>
  <c r="E217" i="6"/>
  <c r="N213" i="6"/>
  <c r="E213" i="6"/>
  <c r="E525" i="6"/>
  <c r="E481" i="6"/>
  <c r="E457" i="6"/>
  <c r="E437" i="6"/>
  <c r="E421" i="6"/>
  <c r="E405" i="6"/>
  <c r="E389" i="6"/>
  <c r="E373" i="6"/>
  <c r="E357" i="6"/>
  <c r="E341" i="6"/>
  <c r="E325" i="6"/>
  <c r="E309" i="6"/>
  <c r="E293" i="6"/>
  <c r="E277" i="6"/>
  <c r="E261" i="6"/>
  <c r="E245" i="6"/>
  <c r="E501" i="6"/>
  <c r="N500" i="6"/>
  <c r="E472" i="6"/>
  <c r="N472" i="6"/>
  <c r="E449" i="6"/>
  <c r="N448" i="6"/>
  <c r="E529" i="6"/>
  <c r="E524" i="6"/>
  <c r="E513" i="6"/>
  <c r="E508" i="6"/>
  <c r="E492" i="6"/>
  <c r="E485" i="6"/>
  <c r="E480" i="6"/>
  <c r="E468" i="6"/>
  <c r="E461" i="6"/>
  <c r="E456" i="6"/>
  <c r="E441" i="6"/>
  <c r="E436" i="6"/>
  <c r="E425" i="6"/>
  <c r="E420" i="6"/>
  <c r="E409" i="6"/>
  <c r="E404" i="6"/>
  <c r="E393" i="6"/>
  <c r="E388" i="6"/>
  <c r="E377" i="6"/>
  <c r="E372" i="6"/>
  <c r="E361" i="6"/>
  <c r="E356" i="6"/>
  <c r="E345" i="6"/>
  <c r="E340" i="6"/>
  <c r="E329" i="6"/>
  <c r="E324" i="6"/>
  <c r="E313" i="6"/>
  <c r="E308" i="6"/>
  <c r="E297" i="6"/>
  <c r="E292" i="6"/>
  <c r="E281" i="6"/>
  <c r="E276" i="6"/>
  <c r="E265" i="6"/>
  <c r="E260" i="6"/>
  <c r="E249" i="6"/>
  <c r="E244" i="6"/>
  <c r="E220" i="6"/>
  <c r="E235" i="6"/>
  <c r="E500" i="6"/>
  <c r="E473" i="6"/>
  <c r="E487" i="6"/>
  <c r="E475" i="6"/>
  <c r="E463" i="6"/>
  <c r="E451" i="6"/>
  <c r="E448" i="6"/>
  <c r="H190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K613" i="6"/>
  <c r="C588" i="6"/>
  <c r="I587" i="6" s="1"/>
  <c r="C589" i="6"/>
  <c r="I588" i="6" s="1"/>
  <c r="C590" i="6"/>
  <c r="I589" i="6" s="1"/>
  <c r="C591" i="6"/>
  <c r="I590" i="6" s="1"/>
  <c r="C592" i="6"/>
  <c r="I591" i="6" s="1"/>
  <c r="C593" i="6"/>
  <c r="I592" i="6" s="1"/>
  <c r="C594" i="6"/>
  <c r="I593" i="6" s="1"/>
  <c r="C595" i="6"/>
  <c r="I594" i="6" s="1"/>
  <c r="C596" i="6"/>
  <c r="I595" i="6" s="1"/>
  <c r="C597" i="6"/>
  <c r="I596" i="6" s="1"/>
  <c r="C598" i="6"/>
  <c r="I597" i="6" s="1"/>
  <c r="C599" i="6"/>
  <c r="I598" i="6" s="1"/>
  <c r="C600" i="6"/>
  <c r="I599" i="6" s="1"/>
  <c r="C601" i="6"/>
  <c r="I600" i="6" s="1"/>
  <c r="C602" i="6"/>
  <c r="I601" i="6" s="1"/>
  <c r="C603" i="6"/>
  <c r="I602" i="6" s="1"/>
  <c r="C604" i="6"/>
  <c r="I603" i="6" s="1"/>
  <c r="C605" i="6"/>
  <c r="I604" i="6" s="1"/>
  <c r="C606" i="6"/>
  <c r="I605" i="6" s="1"/>
  <c r="C607" i="6"/>
  <c r="I606" i="6" s="1"/>
  <c r="C608" i="6"/>
  <c r="I607" i="6" s="1"/>
  <c r="C609" i="6"/>
  <c r="I608" i="6" s="1"/>
  <c r="C610" i="6"/>
  <c r="I609" i="6" s="1"/>
  <c r="C611" i="6"/>
  <c r="I610" i="6" s="1"/>
  <c r="C612" i="6"/>
  <c r="I611" i="6" s="1"/>
  <c r="C613" i="6"/>
  <c r="I612" i="6" s="1"/>
  <c r="I613" i="6"/>
  <c r="W418" i="6" l="1"/>
  <c r="K612" i="6"/>
  <c r="L612" i="6" s="1"/>
  <c r="Y613" i="6"/>
  <c r="K604" i="6"/>
  <c r="Y605" i="6"/>
  <c r="K592" i="6"/>
  <c r="Y593" i="6"/>
  <c r="K611" i="6"/>
  <c r="Y612" i="6"/>
  <c r="K607" i="6"/>
  <c r="Y608" i="6"/>
  <c r="K603" i="6"/>
  <c r="Y604" i="6"/>
  <c r="K599" i="6"/>
  <c r="Y600" i="6"/>
  <c r="K595" i="6"/>
  <c r="Y596" i="6"/>
  <c r="K591" i="6"/>
  <c r="Y592" i="6"/>
  <c r="K587" i="6"/>
  <c r="Y588" i="6"/>
  <c r="K610" i="6"/>
  <c r="Y611" i="6"/>
  <c r="K606" i="6"/>
  <c r="Y607" i="6"/>
  <c r="K602" i="6"/>
  <c r="Y603" i="6"/>
  <c r="K598" i="6"/>
  <c r="Y599" i="6"/>
  <c r="K594" i="6"/>
  <c r="Y595" i="6"/>
  <c r="K590" i="6"/>
  <c r="Y591" i="6"/>
  <c r="J289" i="6"/>
  <c r="K608" i="6"/>
  <c r="Y609" i="6"/>
  <c r="K600" i="6"/>
  <c r="Y601" i="6"/>
  <c r="K596" i="6"/>
  <c r="Y597" i="6"/>
  <c r="K588" i="6"/>
  <c r="Y589" i="6"/>
  <c r="K609" i="6"/>
  <c r="Y610" i="6"/>
  <c r="K605" i="6"/>
  <c r="Y606" i="6"/>
  <c r="K601" i="6"/>
  <c r="Y602" i="6"/>
  <c r="K597" i="6"/>
  <c r="Y598" i="6"/>
  <c r="K593" i="6"/>
  <c r="Y594" i="6"/>
  <c r="K589" i="6"/>
  <c r="Y590" i="6"/>
  <c r="L613" i="6"/>
  <c r="W278" i="6"/>
  <c r="J472" i="6"/>
  <c r="W473" i="6"/>
  <c r="J275" i="6"/>
  <c r="W276" i="6"/>
  <c r="J339" i="6"/>
  <c r="W340" i="6"/>
  <c r="J403" i="6"/>
  <c r="W404" i="6"/>
  <c r="J467" i="6"/>
  <c r="W468" i="6"/>
  <c r="J276" i="6"/>
  <c r="W277" i="6"/>
  <c r="J404" i="6"/>
  <c r="W405" i="6"/>
  <c r="J216" i="6"/>
  <c r="W217" i="6"/>
  <c r="J232" i="6"/>
  <c r="W233" i="6"/>
  <c r="J468" i="6"/>
  <c r="W469" i="6"/>
  <c r="J217" i="6"/>
  <c r="W218" i="6"/>
  <c r="J347" i="6"/>
  <c r="W348" i="6"/>
  <c r="J470" i="6"/>
  <c r="W471" i="6"/>
  <c r="J567" i="6"/>
  <c r="W568" i="6"/>
  <c r="J221" i="6"/>
  <c r="W222" i="6"/>
  <c r="J249" i="6"/>
  <c r="W250" i="6"/>
  <c r="J281" i="6"/>
  <c r="W282" i="6"/>
  <c r="J313" i="6"/>
  <c r="W314" i="6"/>
  <c r="J345" i="6"/>
  <c r="W346" i="6"/>
  <c r="J377" i="6"/>
  <c r="W378" i="6"/>
  <c r="J409" i="6"/>
  <c r="W410" i="6"/>
  <c r="J441" i="6"/>
  <c r="W442" i="6"/>
  <c r="J469" i="6"/>
  <c r="W470" i="6"/>
  <c r="J501" i="6"/>
  <c r="W502" i="6"/>
  <c r="J517" i="6"/>
  <c r="W518" i="6"/>
  <c r="J537" i="6"/>
  <c r="W538" i="6"/>
  <c r="J553" i="6"/>
  <c r="W554" i="6"/>
  <c r="J569" i="6"/>
  <c r="W570" i="6"/>
  <c r="J585" i="6"/>
  <c r="W586" i="6"/>
  <c r="J601" i="6"/>
  <c r="W602" i="6"/>
  <c r="J218" i="6"/>
  <c r="W219" i="6"/>
  <c r="J490" i="6"/>
  <c r="W491" i="6"/>
  <c r="J250" i="6"/>
  <c r="W251" i="6"/>
  <c r="J278" i="6"/>
  <c r="W279" i="6"/>
  <c r="J306" i="6"/>
  <c r="W307" i="6"/>
  <c r="J334" i="6"/>
  <c r="W335" i="6"/>
  <c r="J351" i="6"/>
  <c r="W352" i="6"/>
  <c r="J378" i="6"/>
  <c r="W379" i="6"/>
  <c r="J406" i="6"/>
  <c r="W407" i="6"/>
  <c r="J434" i="6"/>
  <c r="W435" i="6"/>
  <c r="J495" i="6"/>
  <c r="W496" i="6"/>
  <c r="J514" i="6"/>
  <c r="W515" i="6"/>
  <c r="J223" i="6"/>
  <c r="W224" i="6"/>
  <c r="J337" i="6"/>
  <c r="W338" i="6"/>
  <c r="J453" i="6"/>
  <c r="W454" i="6"/>
  <c r="J579" i="6"/>
  <c r="W580" i="6"/>
  <c r="J596" i="6"/>
  <c r="L596" i="6" s="1"/>
  <c r="W597" i="6"/>
  <c r="J300" i="6"/>
  <c r="W301" i="6"/>
  <c r="J428" i="6"/>
  <c r="W429" i="6"/>
  <c r="J560" i="6"/>
  <c r="W561" i="6"/>
  <c r="J320" i="6"/>
  <c r="W321" i="6"/>
  <c r="J576" i="6"/>
  <c r="W577" i="6"/>
  <c r="J273" i="6"/>
  <c r="W274" i="6"/>
  <c r="J385" i="6"/>
  <c r="W386" i="6"/>
  <c r="J531" i="6"/>
  <c r="W532" i="6"/>
  <c r="J222" i="6"/>
  <c r="W223" i="6"/>
  <c r="J499" i="6"/>
  <c r="W500" i="6"/>
  <c r="J280" i="6"/>
  <c r="W281" i="6"/>
  <c r="J344" i="6"/>
  <c r="W345" i="6"/>
  <c r="J408" i="6"/>
  <c r="W409" i="6"/>
  <c r="J479" i="6"/>
  <c r="W480" i="6"/>
  <c r="J448" i="6"/>
  <c r="W449" i="6"/>
  <c r="J292" i="6"/>
  <c r="W293" i="6"/>
  <c r="J420" i="6"/>
  <c r="W421" i="6"/>
  <c r="J293" i="6"/>
  <c r="W294" i="6"/>
  <c r="J421" i="6"/>
  <c r="W422" i="6"/>
  <c r="J543" i="6"/>
  <c r="W544" i="6"/>
  <c r="J607" i="6"/>
  <c r="W608" i="6"/>
  <c r="J577" i="6"/>
  <c r="W578" i="6"/>
  <c r="J391" i="6"/>
  <c r="W392" i="6"/>
  <c r="J206" i="6"/>
  <c r="W207" i="6"/>
  <c r="J258" i="6"/>
  <c r="W259" i="6"/>
  <c r="J286" i="6"/>
  <c r="W287" i="6"/>
  <c r="J303" i="6"/>
  <c r="W304" i="6"/>
  <c r="J330" i="6"/>
  <c r="W331" i="6"/>
  <c r="J358" i="6"/>
  <c r="W359" i="6"/>
  <c r="J386" i="6"/>
  <c r="W387" i="6"/>
  <c r="J414" i="6"/>
  <c r="W415" i="6"/>
  <c r="J431" i="6"/>
  <c r="W432" i="6"/>
  <c r="J503" i="6"/>
  <c r="W504" i="6"/>
  <c r="J530" i="6"/>
  <c r="W531" i="6"/>
  <c r="J546" i="6"/>
  <c r="W547" i="6"/>
  <c r="J562" i="6"/>
  <c r="W563" i="6"/>
  <c r="J578" i="6"/>
  <c r="W579" i="6"/>
  <c r="J594" i="6"/>
  <c r="W595" i="6"/>
  <c r="J610" i="6"/>
  <c r="W611" i="6"/>
  <c r="J299" i="6"/>
  <c r="W300" i="6"/>
  <c r="J407" i="6"/>
  <c r="W408" i="6"/>
  <c r="J547" i="6"/>
  <c r="W548" i="6"/>
  <c r="J204" i="6"/>
  <c r="W205" i="6"/>
  <c r="J256" i="6"/>
  <c r="W257" i="6"/>
  <c r="J369" i="6"/>
  <c r="W370" i="6"/>
  <c r="J522" i="6"/>
  <c r="W523" i="6"/>
  <c r="J197" i="6"/>
  <c r="W198" i="6"/>
  <c r="J516" i="6"/>
  <c r="W517" i="6"/>
  <c r="J235" i="6"/>
  <c r="W236" i="6"/>
  <c r="J343" i="6"/>
  <c r="W344" i="6"/>
  <c r="J401" i="6"/>
  <c r="W402" i="6"/>
  <c r="J540" i="6"/>
  <c r="W541" i="6"/>
  <c r="J336" i="6"/>
  <c r="W337" i="6"/>
  <c r="J592" i="6"/>
  <c r="W593" i="6"/>
  <c r="J474" i="6"/>
  <c r="W475" i="6"/>
  <c r="J234" i="6"/>
  <c r="W235" i="6"/>
  <c r="J259" i="6"/>
  <c r="W260" i="6"/>
  <c r="J291" i="6"/>
  <c r="W292" i="6"/>
  <c r="J323" i="6"/>
  <c r="W324" i="6"/>
  <c r="J355" i="6"/>
  <c r="W356" i="6"/>
  <c r="J387" i="6"/>
  <c r="W388" i="6"/>
  <c r="J419" i="6"/>
  <c r="W420" i="6"/>
  <c r="J455" i="6"/>
  <c r="W456" i="6"/>
  <c r="J484" i="6"/>
  <c r="W485" i="6"/>
  <c r="J523" i="6"/>
  <c r="W524" i="6"/>
  <c r="J244" i="6"/>
  <c r="W245" i="6"/>
  <c r="J308" i="6"/>
  <c r="W309" i="6"/>
  <c r="J372" i="6"/>
  <c r="W373" i="6"/>
  <c r="J436" i="6"/>
  <c r="W437" i="6"/>
  <c r="J212" i="6"/>
  <c r="W213" i="6"/>
  <c r="J220" i="6"/>
  <c r="W221" i="6"/>
  <c r="J228" i="6"/>
  <c r="W229" i="6"/>
  <c r="J464" i="6"/>
  <c r="W465" i="6"/>
  <c r="J492" i="6"/>
  <c r="W493" i="6"/>
  <c r="J251" i="6"/>
  <c r="W252" i="6"/>
  <c r="J315" i="6"/>
  <c r="W316" i="6"/>
  <c r="J379" i="6"/>
  <c r="W380" i="6"/>
  <c r="J443" i="6"/>
  <c r="W444" i="6"/>
  <c r="J515" i="6"/>
  <c r="W516" i="6"/>
  <c r="J551" i="6"/>
  <c r="W552" i="6"/>
  <c r="J583" i="6"/>
  <c r="W584" i="6"/>
  <c r="J209" i="6"/>
  <c r="W210" i="6"/>
  <c r="J225" i="6"/>
  <c r="W226" i="6"/>
  <c r="J237" i="6"/>
  <c r="W238" i="6"/>
  <c r="J253" i="6"/>
  <c r="W254" i="6"/>
  <c r="J269" i="6"/>
  <c r="W270" i="6"/>
  <c r="J285" i="6"/>
  <c r="W286" i="6"/>
  <c r="J301" i="6"/>
  <c r="W302" i="6"/>
  <c r="J317" i="6"/>
  <c r="W318" i="6"/>
  <c r="J333" i="6"/>
  <c r="W334" i="6"/>
  <c r="J349" i="6"/>
  <c r="W350" i="6"/>
  <c r="J365" i="6"/>
  <c r="W366" i="6"/>
  <c r="J381" i="6"/>
  <c r="W382" i="6"/>
  <c r="J397" i="6"/>
  <c r="W398" i="6"/>
  <c r="J413" i="6"/>
  <c r="W414" i="6"/>
  <c r="J429" i="6"/>
  <c r="W430" i="6"/>
  <c r="J445" i="6"/>
  <c r="W446" i="6"/>
  <c r="J505" i="6"/>
  <c r="W506" i="6"/>
  <c r="J513" i="6"/>
  <c r="W514" i="6"/>
  <c r="J521" i="6"/>
  <c r="W522" i="6"/>
  <c r="J533" i="6"/>
  <c r="W534" i="6"/>
  <c r="J541" i="6"/>
  <c r="W542" i="6"/>
  <c r="J549" i="6"/>
  <c r="W550" i="6"/>
  <c r="J557" i="6"/>
  <c r="W558" i="6"/>
  <c r="J565" i="6"/>
  <c r="W566" i="6"/>
  <c r="J573" i="6"/>
  <c r="W574" i="6"/>
  <c r="J581" i="6"/>
  <c r="W582" i="6"/>
  <c r="J589" i="6"/>
  <c r="L589" i="6" s="1"/>
  <c r="W590" i="6"/>
  <c r="J597" i="6"/>
  <c r="W598" i="6"/>
  <c r="J605" i="6"/>
  <c r="L605" i="6" s="1"/>
  <c r="W606" i="6"/>
  <c r="J191" i="6"/>
  <c r="W192" i="6"/>
  <c r="J295" i="6"/>
  <c r="W296" i="6"/>
  <c r="J423" i="6"/>
  <c r="W424" i="6"/>
  <c r="J527" i="6"/>
  <c r="W528" i="6"/>
  <c r="J199" i="6"/>
  <c r="W200" i="6"/>
  <c r="J202" i="6"/>
  <c r="W203" i="6"/>
  <c r="J214" i="6"/>
  <c r="W215" i="6"/>
  <c r="J231" i="6"/>
  <c r="W232" i="6"/>
  <c r="J238" i="6"/>
  <c r="W239" i="6"/>
  <c r="J246" i="6"/>
  <c r="W247" i="6"/>
  <c r="J255" i="6"/>
  <c r="W256" i="6"/>
  <c r="J274" i="6"/>
  <c r="W275" i="6"/>
  <c r="J282" i="6"/>
  <c r="W283" i="6"/>
  <c r="J302" i="6"/>
  <c r="W303" i="6"/>
  <c r="J310" i="6"/>
  <c r="W311" i="6"/>
  <c r="J319" i="6"/>
  <c r="W320" i="6"/>
  <c r="J338" i="6"/>
  <c r="W339" i="6"/>
  <c r="J346" i="6"/>
  <c r="W347" i="6"/>
  <c r="J366" i="6"/>
  <c r="W367" i="6"/>
  <c r="J374" i="6"/>
  <c r="W375" i="6"/>
  <c r="J383" i="6"/>
  <c r="W384" i="6"/>
  <c r="J402" i="6"/>
  <c r="W403" i="6"/>
  <c r="J410" i="6"/>
  <c r="W411" i="6"/>
  <c r="J430" i="6"/>
  <c r="W431" i="6"/>
  <c r="J438" i="6"/>
  <c r="W439" i="6"/>
  <c r="J446" i="6"/>
  <c r="W447" i="6"/>
  <c r="J454" i="6"/>
  <c r="W455" i="6"/>
  <c r="J463" i="6"/>
  <c r="W464" i="6"/>
  <c r="J478" i="6"/>
  <c r="W479" i="6"/>
  <c r="J487" i="6"/>
  <c r="W488" i="6"/>
  <c r="J494" i="6"/>
  <c r="W495" i="6"/>
  <c r="J502" i="6"/>
  <c r="W503" i="6"/>
  <c r="J519" i="6"/>
  <c r="W520" i="6"/>
  <c r="J252" i="6"/>
  <c r="W253" i="6"/>
  <c r="J309" i="6"/>
  <c r="W310" i="6"/>
  <c r="J368" i="6"/>
  <c r="W369" i="6"/>
  <c r="J427" i="6"/>
  <c r="W428" i="6"/>
  <c r="J504" i="6"/>
  <c r="W505" i="6"/>
  <c r="J556" i="6"/>
  <c r="W557" i="6"/>
  <c r="J600" i="6"/>
  <c r="L600" i="6" s="1"/>
  <c r="W601" i="6"/>
  <c r="J508" i="6"/>
  <c r="W509" i="6"/>
  <c r="J211" i="6"/>
  <c r="W212" i="6"/>
  <c r="J272" i="6"/>
  <c r="W273" i="6"/>
  <c r="J331" i="6"/>
  <c r="W332" i="6"/>
  <c r="J384" i="6"/>
  <c r="W385" i="6"/>
  <c r="J465" i="6"/>
  <c r="W466" i="6"/>
  <c r="J539" i="6"/>
  <c r="W540" i="6"/>
  <c r="J580" i="6"/>
  <c r="W581" i="6"/>
  <c r="J205" i="6"/>
  <c r="W206" i="6"/>
  <c r="J364" i="6"/>
  <c r="W365" i="6"/>
  <c r="J544" i="6"/>
  <c r="W545" i="6"/>
  <c r="J245" i="6"/>
  <c r="W246" i="6"/>
  <c r="J304" i="6"/>
  <c r="W305" i="6"/>
  <c r="J363" i="6"/>
  <c r="W364" i="6"/>
  <c r="J416" i="6"/>
  <c r="W417" i="6"/>
  <c r="J496" i="6"/>
  <c r="W497" i="6"/>
  <c r="J552" i="6"/>
  <c r="W553" i="6"/>
  <c r="J595" i="6"/>
  <c r="W596" i="6"/>
  <c r="J208" i="6"/>
  <c r="W209" i="6"/>
  <c r="J395" i="6"/>
  <c r="W396" i="6"/>
  <c r="J305" i="6"/>
  <c r="W306" i="6"/>
  <c r="J193" i="6"/>
  <c r="W194" i="6"/>
  <c r="J450" i="6"/>
  <c r="W451" i="6"/>
  <c r="J243" i="6"/>
  <c r="W244" i="6"/>
  <c r="J307" i="6"/>
  <c r="W308" i="6"/>
  <c r="J371" i="6"/>
  <c r="W372" i="6"/>
  <c r="J435" i="6"/>
  <c r="W436" i="6"/>
  <c r="J507" i="6"/>
  <c r="W508" i="6"/>
  <c r="J340" i="6"/>
  <c r="W341" i="6"/>
  <c r="J480" i="6"/>
  <c r="W481" i="6"/>
  <c r="J224" i="6"/>
  <c r="W225" i="6"/>
  <c r="J488" i="6"/>
  <c r="W489" i="6"/>
  <c r="J283" i="6"/>
  <c r="W284" i="6"/>
  <c r="J411" i="6"/>
  <c r="W412" i="6"/>
  <c r="J535" i="6"/>
  <c r="W536" i="6"/>
  <c r="J599" i="6"/>
  <c r="W600" i="6"/>
  <c r="J265" i="6"/>
  <c r="W266" i="6"/>
  <c r="J297" i="6"/>
  <c r="W298" i="6"/>
  <c r="J329" i="6"/>
  <c r="W330" i="6"/>
  <c r="J361" i="6"/>
  <c r="W362" i="6"/>
  <c r="J393" i="6"/>
  <c r="W394" i="6"/>
  <c r="J425" i="6"/>
  <c r="W426" i="6"/>
  <c r="J449" i="6"/>
  <c r="W450" i="6"/>
  <c r="J509" i="6"/>
  <c r="W510" i="6"/>
  <c r="J525" i="6"/>
  <c r="W526" i="6"/>
  <c r="J545" i="6"/>
  <c r="W546" i="6"/>
  <c r="J561" i="6"/>
  <c r="W562" i="6"/>
  <c r="J593" i="6"/>
  <c r="L593" i="6" s="1"/>
  <c r="W594" i="6"/>
  <c r="J609" i="6"/>
  <c r="L609" i="6" s="1"/>
  <c r="W610" i="6"/>
  <c r="J359" i="6"/>
  <c r="W360" i="6"/>
  <c r="J194" i="6"/>
  <c r="W195" i="6"/>
  <c r="J207" i="6"/>
  <c r="W208" i="6"/>
  <c r="J226" i="6"/>
  <c r="W227" i="6"/>
  <c r="J242" i="6"/>
  <c r="W243" i="6"/>
  <c r="J270" i="6"/>
  <c r="W271" i="6"/>
  <c r="J287" i="6"/>
  <c r="W288" i="6"/>
  <c r="J314" i="6"/>
  <c r="W315" i="6"/>
  <c r="J342" i="6"/>
  <c r="W343" i="6"/>
  <c r="J370" i="6"/>
  <c r="W371" i="6"/>
  <c r="J398" i="6"/>
  <c r="W399" i="6"/>
  <c r="J415" i="6"/>
  <c r="W416" i="6"/>
  <c r="J442" i="6"/>
  <c r="W443" i="6"/>
  <c r="J458" i="6"/>
  <c r="W459" i="6"/>
  <c r="J482" i="6"/>
  <c r="W483" i="6"/>
  <c r="J498" i="6"/>
  <c r="W499" i="6"/>
  <c r="J279" i="6"/>
  <c r="W280" i="6"/>
  <c r="J396" i="6"/>
  <c r="W397" i="6"/>
  <c r="J536" i="6"/>
  <c r="W537" i="6"/>
  <c r="J196" i="6"/>
  <c r="W197" i="6"/>
  <c r="J241" i="6"/>
  <c r="W242" i="6"/>
  <c r="J353" i="6"/>
  <c r="W354" i="6"/>
  <c r="J510" i="6"/>
  <c r="W511" i="6"/>
  <c r="J612" i="6"/>
  <c r="W613" i="6"/>
  <c r="J476" i="6"/>
  <c r="W477" i="6"/>
  <c r="J213" i="6"/>
  <c r="W214" i="6"/>
  <c r="J332" i="6"/>
  <c r="W333" i="6"/>
  <c r="J444" i="6"/>
  <c r="W445" i="6"/>
  <c r="J572" i="6"/>
  <c r="W573" i="6"/>
  <c r="J192" i="6"/>
  <c r="W193" i="6"/>
  <c r="J267" i="6"/>
  <c r="W268" i="6"/>
  <c r="J564" i="6"/>
  <c r="W565" i="6"/>
  <c r="J400" i="6"/>
  <c r="W401" i="6"/>
  <c r="J462" i="6"/>
  <c r="W463" i="6"/>
  <c r="J248" i="6"/>
  <c r="W249" i="6"/>
  <c r="J312" i="6"/>
  <c r="W313" i="6"/>
  <c r="J376" i="6"/>
  <c r="W377" i="6"/>
  <c r="J440" i="6"/>
  <c r="W441" i="6"/>
  <c r="J512" i="6"/>
  <c r="W513" i="6"/>
  <c r="J500" i="6"/>
  <c r="W501" i="6"/>
  <c r="J356" i="6"/>
  <c r="W357" i="6"/>
  <c r="J524" i="6"/>
  <c r="W525" i="6"/>
  <c r="J227" i="6"/>
  <c r="W228" i="6"/>
  <c r="J357" i="6"/>
  <c r="W358" i="6"/>
  <c r="J489" i="6"/>
  <c r="W490" i="6"/>
  <c r="J575" i="6"/>
  <c r="W576" i="6"/>
  <c r="J233" i="6"/>
  <c r="W234" i="6"/>
  <c r="J485" i="6"/>
  <c r="W486" i="6"/>
  <c r="J263" i="6"/>
  <c r="W264" i="6"/>
  <c r="J506" i="6"/>
  <c r="W507" i="6"/>
  <c r="J203" i="6"/>
  <c r="W204" i="6"/>
  <c r="J215" i="6"/>
  <c r="W216" i="6"/>
  <c r="J239" i="6"/>
  <c r="W240" i="6"/>
  <c r="J266" i="6"/>
  <c r="W267" i="6"/>
  <c r="J294" i="6"/>
  <c r="W295" i="6"/>
  <c r="J322" i="6"/>
  <c r="W323" i="6"/>
  <c r="J350" i="6"/>
  <c r="W351" i="6"/>
  <c r="J367" i="6"/>
  <c r="W368" i="6"/>
  <c r="J394" i="6"/>
  <c r="W395" i="6"/>
  <c r="J422" i="6"/>
  <c r="W423" i="6"/>
  <c r="J451" i="6"/>
  <c r="W452" i="6"/>
  <c r="J475" i="6"/>
  <c r="W476" i="6"/>
  <c r="J538" i="6"/>
  <c r="W539" i="6"/>
  <c r="J554" i="6"/>
  <c r="W555" i="6"/>
  <c r="J570" i="6"/>
  <c r="W571" i="6"/>
  <c r="J586" i="6"/>
  <c r="W587" i="6"/>
  <c r="J602" i="6"/>
  <c r="W603" i="6"/>
  <c r="J240" i="6"/>
  <c r="W241" i="6"/>
  <c r="J352" i="6"/>
  <c r="W353" i="6"/>
  <c r="J481" i="6"/>
  <c r="W482" i="6"/>
  <c r="J588" i="6"/>
  <c r="W589" i="6"/>
  <c r="J311" i="6"/>
  <c r="W312" i="6"/>
  <c r="J439" i="6"/>
  <c r="W440" i="6"/>
  <c r="J571" i="6"/>
  <c r="W572" i="6"/>
  <c r="J348" i="6"/>
  <c r="W349" i="6"/>
  <c r="J587" i="6"/>
  <c r="W588" i="6"/>
  <c r="J288" i="6"/>
  <c r="W289" i="6"/>
  <c r="J466" i="6"/>
  <c r="W467" i="6"/>
  <c r="J584" i="6"/>
  <c r="W585" i="6"/>
  <c r="J200" i="6"/>
  <c r="W201" i="6"/>
  <c r="J608" i="6"/>
  <c r="L608" i="6" s="1"/>
  <c r="W609" i="6"/>
  <c r="J405" i="6"/>
  <c r="W406" i="6"/>
  <c r="J447" i="6"/>
  <c r="W448" i="6"/>
  <c r="J486" i="6"/>
  <c r="W487" i="6"/>
  <c r="J219" i="6"/>
  <c r="W220" i="6"/>
  <c r="J264" i="6"/>
  <c r="W265" i="6"/>
  <c r="J296" i="6"/>
  <c r="W297" i="6"/>
  <c r="J328" i="6"/>
  <c r="W329" i="6"/>
  <c r="J360" i="6"/>
  <c r="W361" i="6"/>
  <c r="J392" i="6"/>
  <c r="W393" i="6"/>
  <c r="J424" i="6"/>
  <c r="W425" i="6"/>
  <c r="J460" i="6"/>
  <c r="W461" i="6"/>
  <c r="J491" i="6"/>
  <c r="W492" i="6"/>
  <c r="J528" i="6"/>
  <c r="W529" i="6"/>
  <c r="J471" i="6"/>
  <c r="W472" i="6"/>
  <c r="J260" i="6"/>
  <c r="W261" i="6"/>
  <c r="J324" i="6"/>
  <c r="W325" i="6"/>
  <c r="J388" i="6"/>
  <c r="W389" i="6"/>
  <c r="J456" i="6"/>
  <c r="W457" i="6"/>
  <c r="J473" i="6"/>
  <c r="W474" i="6"/>
  <c r="J261" i="6"/>
  <c r="W262" i="6"/>
  <c r="J325" i="6"/>
  <c r="W326" i="6"/>
  <c r="J389" i="6"/>
  <c r="W390" i="6"/>
  <c r="J457" i="6"/>
  <c r="W458" i="6"/>
  <c r="J526" i="6"/>
  <c r="W527" i="6"/>
  <c r="J559" i="6"/>
  <c r="W560" i="6"/>
  <c r="J591" i="6"/>
  <c r="L591" i="6" s="1"/>
  <c r="W592" i="6"/>
  <c r="J461" i="6"/>
  <c r="W462" i="6"/>
  <c r="J477" i="6"/>
  <c r="W478" i="6"/>
  <c r="J493" i="6"/>
  <c r="W494" i="6"/>
  <c r="J327" i="6"/>
  <c r="W328" i="6"/>
  <c r="J459" i="6"/>
  <c r="W460" i="6"/>
  <c r="J195" i="6"/>
  <c r="W196" i="6"/>
  <c r="J198" i="6"/>
  <c r="W199" i="6"/>
  <c r="J210" i="6"/>
  <c r="W211" i="6"/>
  <c r="J230" i="6"/>
  <c r="W231" i="6"/>
  <c r="J254" i="6"/>
  <c r="W255" i="6"/>
  <c r="J262" i="6"/>
  <c r="W263" i="6"/>
  <c r="J271" i="6"/>
  <c r="W272" i="6"/>
  <c r="J290" i="6"/>
  <c r="W291" i="6"/>
  <c r="J298" i="6"/>
  <c r="W299" i="6"/>
  <c r="J318" i="6"/>
  <c r="W319" i="6"/>
  <c r="J326" i="6"/>
  <c r="W327" i="6"/>
  <c r="J335" i="6"/>
  <c r="W336" i="6"/>
  <c r="J354" i="6"/>
  <c r="W355" i="6"/>
  <c r="J362" i="6"/>
  <c r="W363" i="6"/>
  <c r="J382" i="6"/>
  <c r="W383" i="6"/>
  <c r="J390" i="6"/>
  <c r="W391" i="6"/>
  <c r="J399" i="6"/>
  <c r="W400" i="6"/>
  <c r="J418" i="6"/>
  <c r="W419" i="6"/>
  <c r="J426" i="6"/>
  <c r="W427" i="6"/>
  <c r="J518" i="6"/>
  <c r="W519" i="6"/>
  <c r="J534" i="6"/>
  <c r="W535" i="6"/>
  <c r="J542" i="6"/>
  <c r="W543" i="6"/>
  <c r="J550" i="6"/>
  <c r="W551" i="6"/>
  <c r="J558" i="6"/>
  <c r="W559" i="6"/>
  <c r="J566" i="6"/>
  <c r="W567" i="6"/>
  <c r="J574" i="6"/>
  <c r="W575" i="6"/>
  <c r="J582" i="6"/>
  <c r="W583" i="6"/>
  <c r="J590" i="6"/>
  <c r="L590" i="6" s="1"/>
  <c r="W591" i="6"/>
  <c r="J598" i="6"/>
  <c r="W599" i="6"/>
  <c r="J606" i="6"/>
  <c r="W607" i="6"/>
  <c r="J268" i="6"/>
  <c r="W269" i="6"/>
  <c r="J321" i="6"/>
  <c r="W322" i="6"/>
  <c r="J380" i="6"/>
  <c r="W381" i="6"/>
  <c r="J437" i="6"/>
  <c r="W438" i="6"/>
  <c r="J520" i="6"/>
  <c r="W521" i="6"/>
  <c r="J568" i="6"/>
  <c r="W569" i="6"/>
  <c r="J611" i="6"/>
  <c r="W612" i="6"/>
  <c r="J375" i="6"/>
  <c r="W376" i="6"/>
  <c r="J229" i="6"/>
  <c r="W230" i="6"/>
  <c r="J284" i="6"/>
  <c r="W285" i="6"/>
  <c r="J341" i="6"/>
  <c r="W342" i="6"/>
  <c r="J412" i="6"/>
  <c r="W413" i="6"/>
  <c r="J483" i="6"/>
  <c r="W484" i="6"/>
  <c r="J548" i="6"/>
  <c r="W549" i="6"/>
  <c r="J603" i="6"/>
  <c r="W604" i="6"/>
  <c r="J247" i="6"/>
  <c r="W248" i="6"/>
  <c r="J452" i="6"/>
  <c r="W453" i="6"/>
  <c r="J555" i="6"/>
  <c r="W556" i="6"/>
  <c r="J257" i="6"/>
  <c r="W258" i="6"/>
  <c r="J316" i="6"/>
  <c r="W317" i="6"/>
  <c r="J373" i="6"/>
  <c r="W374" i="6"/>
  <c r="J432" i="6"/>
  <c r="W433" i="6"/>
  <c r="J511" i="6"/>
  <c r="W512" i="6"/>
  <c r="J563" i="6"/>
  <c r="W564" i="6"/>
  <c r="J604" i="6"/>
  <c r="W605" i="6"/>
  <c r="J236" i="6"/>
  <c r="W237" i="6"/>
  <c r="J532" i="6"/>
  <c r="W533" i="6"/>
  <c r="J497" i="6"/>
  <c r="W498" i="6"/>
  <c r="J529" i="6"/>
  <c r="W530" i="6"/>
  <c r="L606" i="6"/>
  <c r="N190" i="6"/>
  <c r="E190" i="6"/>
  <c r="W190" i="6" s="1"/>
  <c r="L601" i="6"/>
  <c r="L597" i="6"/>
  <c r="E191" i="6"/>
  <c r="Q5" i="6"/>
  <c r="Q3" i="6"/>
  <c r="P303" i="6"/>
  <c r="P300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20" i="6"/>
  <c r="F19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19" i="6"/>
  <c r="N2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18" i="6"/>
  <c r="F18" i="6"/>
  <c r="N18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Y190" i="6" s="1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20" i="6"/>
  <c r="D19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I190" i="6" s="1"/>
  <c r="C192" i="6"/>
  <c r="I191" i="6" s="1"/>
  <c r="C193" i="6"/>
  <c r="I192" i="6" s="1"/>
  <c r="C194" i="6"/>
  <c r="I193" i="6" s="1"/>
  <c r="C195" i="6"/>
  <c r="I194" i="6" s="1"/>
  <c r="C196" i="6"/>
  <c r="I195" i="6" s="1"/>
  <c r="C197" i="6"/>
  <c r="I196" i="6" s="1"/>
  <c r="C198" i="6"/>
  <c r="I197" i="6" s="1"/>
  <c r="C199" i="6"/>
  <c r="I198" i="6" s="1"/>
  <c r="C200" i="6"/>
  <c r="I199" i="6" s="1"/>
  <c r="C201" i="6"/>
  <c r="I200" i="6" s="1"/>
  <c r="C202" i="6"/>
  <c r="I201" i="6" s="1"/>
  <c r="C203" i="6"/>
  <c r="I202" i="6" s="1"/>
  <c r="C204" i="6"/>
  <c r="I203" i="6" s="1"/>
  <c r="C205" i="6"/>
  <c r="I204" i="6" s="1"/>
  <c r="C206" i="6"/>
  <c r="I205" i="6" s="1"/>
  <c r="C207" i="6"/>
  <c r="I206" i="6" s="1"/>
  <c r="C208" i="6"/>
  <c r="I207" i="6" s="1"/>
  <c r="C209" i="6"/>
  <c r="I208" i="6" s="1"/>
  <c r="C210" i="6"/>
  <c r="I209" i="6" s="1"/>
  <c r="C211" i="6"/>
  <c r="I210" i="6" s="1"/>
  <c r="C212" i="6"/>
  <c r="I211" i="6" s="1"/>
  <c r="C213" i="6"/>
  <c r="I212" i="6" s="1"/>
  <c r="C214" i="6"/>
  <c r="I213" i="6" s="1"/>
  <c r="C215" i="6"/>
  <c r="I214" i="6" s="1"/>
  <c r="C216" i="6"/>
  <c r="I215" i="6" s="1"/>
  <c r="C217" i="6"/>
  <c r="I216" i="6" s="1"/>
  <c r="C218" i="6"/>
  <c r="I217" i="6" s="1"/>
  <c r="C219" i="6"/>
  <c r="I218" i="6" s="1"/>
  <c r="C220" i="6"/>
  <c r="I219" i="6" s="1"/>
  <c r="C221" i="6"/>
  <c r="I220" i="6" s="1"/>
  <c r="C222" i="6"/>
  <c r="I221" i="6" s="1"/>
  <c r="C223" i="6"/>
  <c r="I222" i="6" s="1"/>
  <c r="C224" i="6"/>
  <c r="I223" i="6" s="1"/>
  <c r="C225" i="6"/>
  <c r="I224" i="6" s="1"/>
  <c r="C226" i="6"/>
  <c r="I225" i="6" s="1"/>
  <c r="C227" i="6"/>
  <c r="I226" i="6" s="1"/>
  <c r="C228" i="6"/>
  <c r="I227" i="6" s="1"/>
  <c r="C229" i="6"/>
  <c r="I228" i="6" s="1"/>
  <c r="C230" i="6"/>
  <c r="I229" i="6" s="1"/>
  <c r="C231" i="6"/>
  <c r="I230" i="6" s="1"/>
  <c r="C232" i="6"/>
  <c r="I231" i="6" s="1"/>
  <c r="C233" i="6"/>
  <c r="I232" i="6" s="1"/>
  <c r="C234" i="6"/>
  <c r="I233" i="6" s="1"/>
  <c r="C235" i="6"/>
  <c r="I234" i="6" s="1"/>
  <c r="C236" i="6"/>
  <c r="I235" i="6" s="1"/>
  <c r="C237" i="6"/>
  <c r="I236" i="6" s="1"/>
  <c r="C238" i="6"/>
  <c r="I237" i="6" s="1"/>
  <c r="C239" i="6"/>
  <c r="I238" i="6" s="1"/>
  <c r="C240" i="6"/>
  <c r="I239" i="6" s="1"/>
  <c r="C241" i="6"/>
  <c r="I240" i="6" s="1"/>
  <c r="C242" i="6"/>
  <c r="I241" i="6" s="1"/>
  <c r="C243" i="6"/>
  <c r="I242" i="6" s="1"/>
  <c r="C244" i="6"/>
  <c r="I243" i="6" s="1"/>
  <c r="C245" i="6"/>
  <c r="I244" i="6" s="1"/>
  <c r="C246" i="6"/>
  <c r="I245" i="6" s="1"/>
  <c r="C247" i="6"/>
  <c r="I246" i="6" s="1"/>
  <c r="C248" i="6"/>
  <c r="I247" i="6" s="1"/>
  <c r="C249" i="6"/>
  <c r="I248" i="6" s="1"/>
  <c r="C250" i="6"/>
  <c r="I249" i="6" s="1"/>
  <c r="C251" i="6"/>
  <c r="I250" i="6" s="1"/>
  <c r="C252" i="6"/>
  <c r="I251" i="6" s="1"/>
  <c r="C253" i="6"/>
  <c r="I252" i="6" s="1"/>
  <c r="C254" i="6"/>
  <c r="I253" i="6" s="1"/>
  <c r="C255" i="6"/>
  <c r="I254" i="6" s="1"/>
  <c r="C256" i="6"/>
  <c r="I255" i="6" s="1"/>
  <c r="C257" i="6"/>
  <c r="I256" i="6" s="1"/>
  <c r="C258" i="6"/>
  <c r="I257" i="6" s="1"/>
  <c r="C259" i="6"/>
  <c r="I258" i="6" s="1"/>
  <c r="C260" i="6"/>
  <c r="I259" i="6" s="1"/>
  <c r="C261" i="6"/>
  <c r="I260" i="6" s="1"/>
  <c r="C262" i="6"/>
  <c r="I261" i="6" s="1"/>
  <c r="C263" i="6"/>
  <c r="I262" i="6" s="1"/>
  <c r="C264" i="6"/>
  <c r="I263" i="6" s="1"/>
  <c r="C265" i="6"/>
  <c r="I264" i="6" s="1"/>
  <c r="C266" i="6"/>
  <c r="I265" i="6" s="1"/>
  <c r="C267" i="6"/>
  <c r="I266" i="6" s="1"/>
  <c r="C268" i="6"/>
  <c r="I267" i="6" s="1"/>
  <c r="C269" i="6"/>
  <c r="I268" i="6" s="1"/>
  <c r="C270" i="6"/>
  <c r="I269" i="6" s="1"/>
  <c r="C271" i="6"/>
  <c r="I270" i="6" s="1"/>
  <c r="C272" i="6"/>
  <c r="I271" i="6" s="1"/>
  <c r="C273" i="6"/>
  <c r="I272" i="6" s="1"/>
  <c r="C274" i="6"/>
  <c r="I273" i="6" s="1"/>
  <c r="C275" i="6"/>
  <c r="I274" i="6" s="1"/>
  <c r="C276" i="6"/>
  <c r="I275" i="6" s="1"/>
  <c r="C277" i="6"/>
  <c r="I276" i="6" s="1"/>
  <c r="C278" i="6"/>
  <c r="I277" i="6" s="1"/>
  <c r="C279" i="6"/>
  <c r="I278" i="6" s="1"/>
  <c r="C280" i="6"/>
  <c r="I279" i="6" s="1"/>
  <c r="C281" i="6"/>
  <c r="I280" i="6" s="1"/>
  <c r="C282" i="6"/>
  <c r="I281" i="6" s="1"/>
  <c r="C283" i="6"/>
  <c r="I282" i="6" s="1"/>
  <c r="C284" i="6"/>
  <c r="I283" i="6" s="1"/>
  <c r="C285" i="6"/>
  <c r="I284" i="6" s="1"/>
  <c r="C286" i="6"/>
  <c r="I285" i="6" s="1"/>
  <c r="C287" i="6"/>
  <c r="I286" i="6" s="1"/>
  <c r="C288" i="6"/>
  <c r="I287" i="6" s="1"/>
  <c r="C289" i="6"/>
  <c r="I288" i="6" s="1"/>
  <c r="C290" i="6"/>
  <c r="I289" i="6" s="1"/>
  <c r="C291" i="6"/>
  <c r="I290" i="6" s="1"/>
  <c r="C292" i="6"/>
  <c r="I291" i="6" s="1"/>
  <c r="C293" i="6"/>
  <c r="I292" i="6" s="1"/>
  <c r="C294" i="6"/>
  <c r="I293" i="6" s="1"/>
  <c r="C295" i="6"/>
  <c r="I294" i="6" s="1"/>
  <c r="C296" i="6"/>
  <c r="I295" i="6" s="1"/>
  <c r="C297" i="6"/>
  <c r="I296" i="6" s="1"/>
  <c r="C298" i="6"/>
  <c r="I297" i="6" s="1"/>
  <c r="C299" i="6"/>
  <c r="I298" i="6" s="1"/>
  <c r="C300" i="6"/>
  <c r="I299" i="6" s="1"/>
  <c r="C301" i="6"/>
  <c r="I300" i="6" s="1"/>
  <c r="C302" i="6"/>
  <c r="I301" i="6" s="1"/>
  <c r="C303" i="6"/>
  <c r="I302" i="6" s="1"/>
  <c r="C304" i="6"/>
  <c r="I303" i="6" s="1"/>
  <c r="C305" i="6"/>
  <c r="I304" i="6" s="1"/>
  <c r="C306" i="6"/>
  <c r="I305" i="6" s="1"/>
  <c r="C307" i="6"/>
  <c r="I306" i="6" s="1"/>
  <c r="C308" i="6"/>
  <c r="I307" i="6" s="1"/>
  <c r="C309" i="6"/>
  <c r="I308" i="6" s="1"/>
  <c r="C310" i="6"/>
  <c r="I309" i="6" s="1"/>
  <c r="C311" i="6"/>
  <c r="I310" i="6" s="1"/>
  <c r="C312" i="6"/>
  <c r="I311" i="6" s="1"/>
  <c r="C313" i="6"/>
  <c r="I312" i="6" s="1"/>
  <c r="C314" i="6"/>
  <c r="I313" i="6" s="1"/>
  <c r="C315" i="6"/>
  <c r="I314" i="6" s="1"/>
  <c r="C316" i="6"/>
  <c r="I315" i="6" s="1"/>
  <c r="C317" i="6"/>
  <c r="I316" i="6" s="1"/>
  <c r="C318" i="6"/>
  <c r="I317" i="6" s="1"/>
  <c r="C319" i="6"/>
  <c r="I318" i="6" s="1"/>
  <c r="C320" i="6"/>
  <c r="I319" i="6" s="1"/>
  <c r="C321" i="6"/>
  <c r="I320" i="6" s="1"/>
  <c r="C322" i="6"/>
  <c r="I321" i="6" s="1"/>
  <c r="C323" i="6"/>
  <c r="I322" i="6" s="1"/>
  <c r="C324" i="6"/>
  <c r="I323" i="6" s="1"/>
  <c r="C325" i="6"/>
  <c r="I324" i="6" s="1"/>
  <c r="C326" i="6"/>
  <c r="I325" i="6" s="1"/>
  <c r="C327" i="6"/>
  <c r="I326" i="6" s="1"/>
  <c r="C328" i="6"/>
  <c r="I327" i="6" s="1"/>
  <c r="C329" i="6"/>
  <c r="I328" i="6" s="1"/>
  <c r="C330" i="6"/>
  <c r="I329" i="6" s="1"/>
  <c r="C331" i="6"/>
  <c r="I330" i="6" s="1"/>
  <c r="C332" i="6"/>
  <c r="I331" i="6" s="1"/>
  <c r="C333" i="6"/>
  <c r="I332" i="6" s="1"/>
  <c r="C334" i="6"/>
  <c r="I333" i="6" s="1"/>
  <c r="C335" i="6"/>
  <c r="I334" i="6" s="1"/>
  <c r="C336" i="6"/>
  <c r="I335" i="6" s="1"/>
  <c r="C337" i="6"/>
  <c r="I336" i="6" s="1"/>
  <c r="C338" i="6"/>
  <c r="I337" i="6" s="1"/>
  <c r="C339" i="6"/>
  <c r="I338" i="6" s="1"/>
  <c r="C340" i="6"/>
  <c r="I339" i="6" s="1"/>
  <c r="C341" i="6"/>
  <c r="I340" i="6" s="1"/>
  <c r="C342" i="6"/>
  <c r="I341" i="6" s="1"/>
  <c r="C343" i="6"/>
  <c r="I342" i="6" s="1"/>
  <c r="C344" i="6"/>
  <c r="I343" i="6" s="1"/>
  <c r="C345" i="6"/>
  <c r="I344" i="6" s="1"/>
  <c r="C346" i="6"/>
  <c r="I345" i="6" s="1"/>
  <c r="C347" i="6"/>
  <c r="I346" i="6" s="1"/>
  <c r="C348" i="6"/>
  <c r="I347" i="6" s="1"/>
  <c r="C349" i="6"/>
  <c r="I348" i="6" s="1"/>
  <c r="C350" i="6"/>
  <c r="I349" i="6" s="1"/>
  <c r="C351" i="6"/>
  <c r="I350" i="6" s="1"/>
  <c r="C352" i="6"/>
  <c r="I351" i="6" s="1"/>
  <c r="C353" i="6"/>
  <c r="I352" i="6" s="1"/>
  <c r="C354" i="6"/>
  <c r="I353" i="6" s="1"/>
  <c r="C355" i="6"/>
  <c r="I354" i="6" s="1"/>
  <c r="C356" i="6"/>
  <c r="I355" i="6" s="1"/>
  <c r="C357" i="6"/>
  <c r="I356" i="6" s="1"/>
  <c r="C358" i="6"/>
  <c r="I357" i="6" s="1"/>
  <c r="C359" i="6"/>
  <c r="I358" i="6" s="1"/>
  <c r="C360" i="6"/>
  <c r="I359" i="6" s="1"/>
  <c r="C361" i="6"/>
  <c r="I360" i="6" s="1"/>
  <c r="C362" i="6"/>
  <c r="I361" i="6" s="1"/>
  <c r="C363" i="6"/>
  <c r="I362" i="6" s="1"/>
  <c r="C364" i="6"/>
  <c r="I363" i="6" s="1"/>
  <c r="C365" i="6"/>
  <c r="I364" i="6" s="1"/>
  <c r="C366" i="6"/>
  <c r="I365" i="6" s="1"/>
  <c r="C367" i="6"/>
  <c r="I366" i="6" s="1"/>
  <c r="C368" i="6"/>
  <c r="I367" i="6" s="1"/>
  <c r="C369" i="6"/>
  <c r="I368" i="6" s="1"/>
  <c r="C370" i="6"/>
  <c r="I369" i="6" s="1"/>
  <c r="C371" i="6"/>
  <c r="I370" i="6" s="1"/>
  <c r="C372" i="6"/>
  <c r="I371" i="6" s="1"/>
  <c r="C373" i="6"/>
  <c r="I372" i="6" s="1"/>
  <c r="C374" i="6"/>
  <c r="I373" i="6" s="1"/>
  <c r="C375" i="6"/>
  <c r="I374" i="6" s="1"/>
  <c r="C376" i="6"/>
  <c r="I375" i="6" s="1"/>
  <c r="C377" i="6"/>
  <c r="I376" i="6" s="1"/>
  <c r="C378" i="6"/>
  <c r="I377" i="6" s="1"/>
  <c r="C379" i="6"/>
  <c r="I378" i="6" s="1"/>
  <c r="C380" i="6"/>
  <c r="I379" i="6" s="1"/>
  <c r="C381" i="6"/>
  <c r="I380" i="6" s="1"/>
  <c r="C382" i="6"/>
  <c r="I381" i="6" s="1"/>
  <c r="C383" i="6"/>
  <c r="I382" i="6" s="1"/>
  <c r="C384" i="6"/>
  <c r="I383" i="6" s="1"/>
  <c r="C385" i="6"/>
  <c r="I384" i="6" s="1"/>
  <c r="C386" i="6"/>
  <c r="I385" i="6" s="1"/>
  <c r="C387" i="6"/>
  <c r="I386" i="6" s="1"/>
  <c r="C388" i="6"/>
  <c r="I387" i="6" s="1"/>
  <c r="C389" i="6"/>
  <c r="I388" i="6" s="1"/>
  <c r="C390" i="6"/>
  <c r="I389" i="6" s="1"/>
  <c r="C391" i="6"/>
  <c r="I390" i="6" s="1"/>
  <c r="C392" i="6"/>
  <c r="I391" i="6" s="1"/>
  <c r="C393" i="6"/>
  <c r="I392" i="6" s="1"/>
  <c r="C394" i="6"/>
  <c r="I393" i="6" s="1"/>
  <c r="C395" i="6"/>
  <c r="I394" i="6" s="1"/>
  <c r="C396" i="6"/>
  <c r="I395" i="6" s="1"/>
  <c r="C397" i="6"/>
  <c r="I396" i="6" s="1"/>
  <c r="C398" i="6"/>
  <c r="I397" i="6" s="1"/>
  <c r="C399" i="6"/>
  <c r="I398" i="6" s="1"/>
  <c r="C400" i="6"/>
  <c r="I399" i="6" s="1"/>
  <c r="C401" i="6"/>
  <c r="I400" i="6" s="1"/>
  <c r="C402" i="6"/>
  <c r="I401" i="6" s="1"/>
  <c r="C403" i="6"/>
  <c r="I402" i="6" s="1"/>
  <c r="C404" i="6"/>
  <c r="I403" i="6" s="1"/>
  <c r="C405" i="6"/>
  <c r="I404" i="6" s="1"/>
  <c r="C406" i="6"/>
  <c r="I405" i="6" s="1"/>
  <c r="C407" i="6"/>
  <c r="I406" i="6" s="1"/>
  <c r="C408" i="6"/>
  <c r="I407" i="6" s="1"/>
  <c r="C409" i="6"/>
  <c r="I408" i="6" s="1"/>
  <c r="C410" i="6"/>
  <c r="I409" i="6" s="1"/>
  <c r="C411" i="6"/>
  <c r="I410" i="6" s="1"/>
  <c r="C412" i="6"/>
  <c r="I411" i="6" s="1"/>
  <c r="C413" i="6"/>
  <c r="I412" i="6" s="1"/>
  <c r="C414" i="6"/>
  <c r="I413" i="6" s="1"/>
  <c r="C415" i="6"/>
  <c r="I414" i="6" s="1"/>
  <c r="C416" i="6"/>
  <c r="I415" i="6" s="1"/>
  <c r="C417" i="6"/>
  <c r="I416" i="6" s="1"/>
  <c r="C418" i="6"/>
  <c r="I417" i="6" s="1"/>
  <c r="C419" i="6"/>
  <c r="I418" i="6" s="1"/>
  <c r="C420" i="6"/>
  <c r="I419" i="6" s="1"/>
  <c r="C421" i="6"/>
  <c r="I420" i="6" s="1"/>
  <c r="C422" i="6"/>
  <c r="I421" i="6" s="1"/>
  <c r="C423" i="6"/>
  <c r="I422" i="6" s="1"/>
  <c r="C424" i="6"/>
  <c r="I423" i="6" s="1"/>
  <c r="C425" i="6"/>
  <c r="I424" i="6" s="1"/>
  <c r="C426" i="6"/>
  <c r="I425" i="6" s="1"/>
  <c r="C427" i="6"/>
  <c r="I426" i="6" s="1"/>
  <c r="C428" i="6"/>
  <c r="I427" i="6" s="1"/>
  <c r="C429" i="6"/>
  <c r="I428" i="6" s="1"/>
  <c r="C430" i="6"/>
  <c r="I429" i="6" s="1"/>
  <c r="C431" i="6"/>
  <c r="I430" i="6" s="1"/>
  <c r="C432" i="6"/>
  <c r="I431" i="6" s="1"/>
  <c r="C433" i="6"/>
  <c r="I432" i="6" s="1"/>
  <c r="C434" i="6"/>
  <c r="I433" i="6" s="1"/>
  <c r="C435" i="6"/>
  <c r="I434" i="6" s="1"/>
  <c r="C436" i="6"/>
  <c r="I435" i="6" s="1"/>
  <c r="C437" i="6"/>
  <c r="I436" i="6" s="1"/>
  <c r="C438" i="6"/>
  <c r="I437" i="6" s="1"/>
  <c r="C439" i="6"/>
  <c r="I438" i="6" s="1"/>
  <c r="C440" i="6"/>
  <c r="I439" i="6" s="1"/>
  <c r="C441" i="6"/>
  <c r="I440" i="6" s="1"/>
  <c r="C442" i="6"/>
  <c r="I441" i="6" s="1"/>
  <c r="C443" i="6"/>
  <c r="I442" i="6" s="1"/>
  <c r="C444" i="6"/>
  <c r="I443" i="6" s="1"/>
  <c r="C445" i="6"/>
  <c r="I444" i="6" s="1"/>
  <c r="C446" i="6"/>
  <c r="I445" i="6" s="1"/>
  <c r="C447" i="6"/>
  <c r="I446" i="6" s="1"/>
  <c r="C448" i="6"/>
  <c r="I447" i="6" s="1"/>
  <c r="C449" i="6"/>
  <c r="I448" i="6" s="1"/>
  <c r="C450" i="6"/>
  <c r="I449" i="6" s="1"/>
  <c r="C451" i="6"/>
  <c r="I450" i="6" s="1"/>
  <c r="C452" i="6"/>
  <c r="I451" i="6" s="1"/>
  <c r="C453" i="6"/>
  <c r="I452" i="6" s="1"/>
  <c r="C454" i="6"/>
  <c r="I453" i="6" s="1"/>
  <c r="C455" i="6"/>
  <c r="I454" i="6" s="1"/>
  <c r="C456" i="6"/>
  <c r="I455" i="6" s="1"/>
  <c r="C457" i="6"/>
  <c r="I456" i="6" s="1"/>
  <c r="C458" i="6"/>
  <c r="I457" i="6" s="1"/>
  <c r="C459" i="6"/>
  <c r="I458" i="6" s="1"/>
  <c r="C460" i="6"/>
  <c r="I459" i="6" s="1"/>
  <c r="C461" i="6"/>
  <c r="I460" i="6" s="1"/>
  <c r="C462" i="6"/>
  <c r="I461" i="6" s="1"/>
  <c r="C463" i="6"/>
  <c r="I462" i="6" s="1"/>
  <c r="C464" i="6"/>
  <c r="I463" i="6" s="1"/>
  <c r="C465" i="6"/>
  <c r="I464" i="6" s="1"/>
  <c r="C466" i="6"/>
  <c r="I465" i="6" s="1"/>
  <c r="C467" i="6"/>
  <c r="I466" i="6" s="1"/>
  <c r="C468" i="6"/>
  <c r="I467" i="6" s="1"/>
  <c r="C469" i="6"/>
  <c r="I468" i="6" s="1"/>
  <c r="C470" i="6"/>
  <c r="I469" i="6" s="1"/>
  <c r="C471" i="6"/>
  <c r="I470" i="6" s="1"/>
  <c r="C472" i="6"/>
  <c r="I471" i="6" s="1"/>
  <c r="C473" i="6"/>
  <c r="I472" i="6" s="1"/>
  <c r="C474" i="6"/>
  <c r="I473" i="6" s="1"/>
  <c r="C475" i="6"/>
  <c r="I474" i="6" s="1"/>
  <c r="C476" i="6"/>
  <c r="I475" i="6" s="1"/>
  <c r="C477" i="6"/>
  <c r="I476" i="6" s="1"/>
  <c r="C478" i="6"/>
  <c r="I477" i="6" s="1"/>
  <c r="C479" i="6"/>
  <c r="I478" i="6" s="1"/>
  <c r="C480" i="6"/>
  <c r="I479" i="6" s="1"/>
  <c r="C481" i="6"/>
  <c r="I480" i="6" s="1"/>
  <c r="C482" i="6"/>
  <c r="I481" i="6" s="1"/>
  <c r="C483" i="6"/>
  <c r="I482" i="6" s="1"/>
  <c r="C484" i="6"/>
  <c r="I483" i="6" s="1"/>
  <c r="C485" i="6"/>
  <c r="I484" i="6" s="1"/>
  <c r="C486" i="6"/>
  <c r="I485" i="6" s="1"/>
  <c r="C487" i="6"/>
  <c r="I486" i="6" s="1"/>
  <c r="C488" i="6"/>
  <c r="I487" i="6" s="1"/>
  <c r="C489" i="6"/>
  <c r="I488" i="6" s="1"/>
  <c r="C490" i="6"/>
  <c r="I489" i="6" s="1"/>
  <c r="C491" i="6"/>
  <c r="I490" i="6" s="1"/>
  <c r="C492" i="6"/>
  <c r="I491" i="6" s="1"/>
  <c r="C493" i="6"/>
  <c r="I492" i="6" s="1"/>
  <c r="C494" i="6"/>
  <c r="I493" i="6" s="1"/>
  <c r="C495" i="6"/>
  <c r="I494" i="6" s="1"/>
  <c r="C496" i="6"/>
  <c r="I495" i="6" s="1"/>
  <c r="C497" i="6"/>
  <c r="I496" i="6" s="1"/>
  <c r="C498" i="6"/>
  <c r="I497" i="6" s="1"/>
  <c r="C499" i="6"/>
  <c r="I498" i="6" s="1"/>
  <c r="C500" i="6"/>
  <c r="I499" i="6" s="1"/>
  <c r="C501" i="6"/>
  <c r="I500" i="6" s="1"/>
  <c r="C502" i="6"/>
  <c r="I501" i="6" s="1"/>
  <c r="C503" i="6"/>
  <c r="I502" i="6" s="1"/>
  <c r="C504" i="6"/>
  <c r="I503" i="6" s="1"/>
  <c r="C505" i="6"/>
  <c r="I504" i="6" s="1"/>
  <c r="C506" i="6"/>
  <c r="I505" i="6" s="1"/>
  <c r="C507" i="6"/>
  <c r="I506" i="6" s="1"/>
  <c r="C508" i="6"/>
  <c r="I507" i="6" s="1"/>
  <c r="C509" i="6"/>
  <c r="I508" i="6" s="1"/>
  <c r="C510" i="6"/>
  <c r="I509" i="6" s="1"/>
  <c r="C511" i="6"/>
  <c r="I510" i="6" s="1"/>
  <c r="C512" i="6"/>
  <c r="I511" i="6" s="1"/>
  <c r="C513" i="6"/>
  <c r="I512" i="6" s="1"/>
  <c r="C514" i="6"/>
  <c r="I513" i="6" s="1"/>
  <c r="C515" i="6"/>
  <c r="I514" i="6" s="1"/>
  <c r="C516" i="6"/>
  <c r="I515" i="6" s="1"/>
  <c r="C517" i="6"/>
  <c r="I516" i="6" s="1"/>
  <c r="C518" i="6"/>
  <c r="I517" i="6" s="1"/>
  <c r="C519" i="6"/>
  <c r="I518" i="6" s="1"/>
  <c r="C520" i="6"/>
  <c r="I519" i="6" s="1"/>
  <c r="C521" i="6"/>
  <c r="I520" i="6" s="1"/>
  <c r="C522" i="6"/>
  <c r="I521" i="6" s="1"/>
  <c r="C523" i="6"/>
  <c r="I522" i="6" s="1"/>
  <c r="C524" i="6"/>
  <c r="I523" i="6" s="1"/>
  <c r="C525" i="6"/>
  <c r="I524" i="6" s="1"/>
  <c r="C526" i="6"/>
  <c r="I525" i="6" s="1"/>
  <c r="C527" i="6"/>
  <c r="I526" i="6" s="1"/>
  <c r="C528" i="6"/>
  <c r="I527" i="6" s="1"/>
  <c r="C529" i="6"/>
  <c r="I528" i="6" s="1"/>
  <c r="C530" i="6"/>
  <c r="I529" i="6" s="1"/>
  <c r="C531" i="6"/>
  <c r="I530" i="6" s="1"/>
  <c r="C532" i="6"/>
  <c r="I531" i="6" s="1"/>
  <c r="C533" i="6"/>
  <c r="I532" i="6" s="1"/>
  <c r="C534" i="6"/>
  <c r="I533" i="6" s="1"/>
  <c r="C535" i="6"/>
  <c r="I534" i="6" s="1"/>
  <c r="C536" i="6"/>
  <c r="I535" i="6" s="1"/>
  <c r="C537" i="6"/>
  <c r="I536" i="6" s="1"/>
  <c r="C538" i="6"/>
  <c r="I537" i="6" s="1"/>
  <c r="C539" i="6"/>
  <c r="I538" i="6" s="1"/>
  <c r="C540" i="6"/>
  <c r="I539" i="6" s="1"/>
  <c r="C541" i="6"/>
  <c r="I540" i="6" s="1"/>
  <c r="C542" i="6"/>
  <c r="I541" i="6" s="1"/>
  <c r="C543" i="6"/>
  <c r="I542" i="6" s="1"/>
  <c r="C544" i="6"/>
  <c r="I543" i="6" s="1"/>
  <c r="C545" i="6"/>
  <c r="I544" i="6" s="1"/>
  <c r="C546" i="6"/>
  <c r="I545" i="6" s="1"/>
  <c r="C547" i="6"/>
  <c r="I546" i="6" s="1"/>
  <c r="C548" i="6"/>
  <c r="I547" i="6" s="1"/>
  <c r="C549" i="6"/>
  <c r="I548" i="6" s="1"/>
  <c r="C550" i="6"/>
  <c r="I549" i="6" s="1"/>
  <c r="C551" i="6"/>
  <c r="I550" i="6" s="1"/>
  <c r="C552" i="6"/>
  <c r="I551" i="6" s="1"/>
  <c r="C553" i="6"/>
  <c r="I552" i="6" s="1"/>
  <c r="C554" i="6"/>
  <c r="I553" i="6" s="1"/>
  <c r="C555" i="6"/>
  <c r="I554" i="6" s="1"/>
  <c r="C556" i="6"/>
  <c r="I555" i="6" s="1"/>
  <c r="C557" i="6"/>
  <c r="I556" i="6" s="1"/>
  <c r="C558" i="6"/>
  <c r="I557" i="6" s="1"/>
  <c r="C559" i="6"/>
  <c r="I558" i="6" s="1"/>
  <c r="C560" i="6"/>
  <c r="I559" i="6" s="1"/>
  <c r="C561" i="6"/>
  <c r="I560" i="6" s="1"/>
  <c r="C562" i="6"/>
  <c r="I561" i="6" s="1"/>
  <c r="C563" i="6"/>
  <c r="I562" i="6" s="1"/>
  <c r="C564" i="6"/>
  <c r="I563" i="6" s="1"/>
  <c r="C565" i="6"/>
  <c r="I564" i="6" s="1"/>
  <c r="C566" i="6"/>
  <c r="I565" i="6" s="1"/>
  <c r="C567" i="6"/>
  <c r="I566" i="6" s="1"/>
  <c r="C568" i="6"/>
  <c r="I567" i="6" s="1"/>
  <c r="C569" i="6"/>
  <c r="I568" i="6" s="1"/>
  <c r="C570" i="6"/>
  <c r="I569" i="6" s="1"/>
  <c r="C571" i="6"/>
  <c r="I570" i="6" s="1"/>
  <c r="C572" i="6"/>
  <c r="I571" i="6" s="1"/>
  <c r="C573" i="6"/>
  <c r="I572" i="6" s="1"/>
  <c r="C574" i="6"/>
  <c r="I573" i="6" s="1"/>
  <c r="C575" i="6"/>
  <c r="I574" i="6" s="1"/>
  <c r="C576" i="6"/>
  <c r="I575" i="6" s="1"/>
  <c r="C577" i="6"/>
  <c r="I576" i="6" s="1"/>
  <c r="C578" i="6"/>
  <c r="I577" i="6" s="1"/>
  <c r="C579" i="6"/>
  <c r="I578" i="6" s="1"/>
  <c r="C580" i="6"/>
  <c r="I579" i="6" s="1"/>
  <c r="C581" i="6"/>
  <c r="I580" i="6" s="1"/>
  <c r="C582" i="6"/>
  <c r="I581" i="6" s="1"/>
  <c r="C583" i="6"/>
  <c r="I582" i="6" s="1"/>
  <c r="C584" i="6"/>
  <c r="I583" i="6" s="1"/>
  <c r="C585" i="6"/>
  <c r="I584" i="6" s="1"/>
  <c r="C586" i="6"/>
  <c r="I585" i="6" s="1"/>
  <c r="C587" i="6"/>
  <c r="I586" i="6" s="1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L602" i="6" l="1"/>
  <c r="L599" i="6"/>
  <c r="L595" i="6"/>
  <c r="L592" i="6"/>
  <c r="L594" i="6"/>
  <c r="L598" i="6"/>
  <c r="L611" i="6"/>
  <c r="S2" i="6"/>
  <c r="L610" i="6"/>
  <c r="K586" i="6"/>
  <c r="L586" i="6" s="1"/>
  <c r="Y587" i="6"/>
  <c r="K582" i="6"/>
  <c r="Y583" i="6"/>
  <c r="K578" i="6"/>
  <c r="L578" i="6" s="1"/>
  <c r="Y579" i="6"/>
  <c r="K574" i="6"/>
  <c r="L574" i="6" s="1"/>
  <c r="Y575" i="6"/>
  <c r="K570" i="6"/>
  <c r="L570" i="6" s="1"/>
  <c r="Y571" i="6"/>
  <c r="K566" i="6"/>
  <c r="L566" i="6" s="1"/>
  <c r="Y567" i="6"/>
  <c r="K562" i="6"/>
  <c r="L562" i="6" s="1"/>
  <c r="Y563" i="6"/>
  <c r="K558" i="6"/>
  <c r="L558" i="6" s="1"/>
  <c r="Y559" i="6"/>
  <c r="K554" i="6"/>
  <c r="L554" i="6" s="1"/>
  <c r="Y555" i="6"/>
  <c r="K550" i="6"/>
  <c r="L550" i="6" s="1"/>
  <c r="Y551" i="6"/>
  <c r="K546" i="6"/>
  <c r="L546" i="6" s="1"/>
  <c r="Y547" i="6"/>
  <c r="K542" i="6"/>
  <c r="L542" i="6" s="1"/>
  <c r="Y543" i="6"/>
  <c r="K538" i="6"/>
  <c r="L538" i="6" s="1"/>
  <c r="Y539" i="6"/>
  <c r="K534" i="6"/>
  <c r="L534" i="6" s="1"/>
  <c r="Y535" i="6"/>
  <c r="K530" i="6"/>
  <c r="L530" i="6" s="1"/>
  <c r="Y531" i="6"/>
  <c r="K526" i="6"/>
  <c r="L526" i="6" s="1"/>
  <c r="Y527" i="6"/>
  <c r="K522" i="6"/>
  <c r="Y523" i="6"/>
  <c r="K518" i="6"/>
  <c r="L518" i="6" s="1"/>
  <c r="Y519" i="6"/>
  <c r="K514" i="6"/>
  <c r="L514" i="6" s="1"/>
  <c r="Y515" i="6"/>
  <c r="K510" i="6"/>
  <c r="Y511" i="6"/>
  <c r="K506" i="6"/>
  <c r="L506" i="6" s="1"/>
  <c r="Y507" i="6"/>
  <c r="K502" i="6"/>
  <c r="L502" i="6" s="1"/>
  <c r="Y503" i="6"/>
  <c r="K498" i="6"/>
  <c r="Y499" i="6"/>
  <c r="K494" i="6"/>
  <c r="Y495" i="6"/>
  <c r="K490" i="6"/>
  <c r="L490" i="6" s="1"/>
  <c r="Y491" i="6"/>
  <c r="K486" i="6"/>
  <c r="Y487" i="6"/>
  <c r="K482" i="6"/>
  <c r="Y483" i="6"/>
  <c r="K478" i="6"/>
  <c r="L478" i="6" s="1"/>
  <c r="Y479" i="6"/>
  <c r="K474" i="6"/>
  <c r="Y475" i="6"/>
  <c r="K470" i="6"/>
  <c r="L470" i="6" s="1"/>
  <c r="Y471" i="6"/>
  <c r="K466" i="6"/>
  <c r="Y467" i="6"/>
  <c r="K462" i="6"/>
  <c r="L462" i="6" s="1"/>
  <c r="Y463" i="6"/>
  <c r="K458" i="6"/>
  <c r="L458" i="6" s="1"/>
  <c r="Y459" i="6"/>
  <c r="K454" i="6"/>
  <c r="Y455" i="6"/>
  <c r="K450" i="6"/>
  <c r="Y451" i="6"/>
  <c r="K446" i="6"/>
  <c r="Y447" i="6"/>
  <c r="K442" i="6"/>
  <c r="L442" i="6" s="1"/>
  <c r="Y443" i="6"/>
  <c r="K438" i="6"/>
  <c r="L438" i="6" s="1"/>
  <c r="Y439" i="6"/>
  <c r="K434" i="6"/>
  <c r="Y435" i="6"/>
  <c r="K430" i="6"/>
  <c r="Y431" i="6"/>
  <c r="K426" i="6"/>
  <c r="L426" i="6" s="1"/>
  <c r="Y427" i="6"/>
  <c r="K422" i="6"/>
  <c r="L422" i="6" s="1"/>
  <c r="Y423" i="6"/>
  <c r="K418" i="6"/>
  <c r="L418" i="6" s="1"/>
  <c r="Y419" i="6"/>
  <c r="K414" i="6"/>
  <c r="L414" i="6" s="1"/>
  <c r="Y415" i="6"/>
  <c r="K410" i="6"/>
  <c r="L410" i="6" s="1"/>
  <c r="Y411" i="6"/>
  <c r="K406" i="6"/>
  <c r="Y407" i="6"/>
  <c r="K398" i="6"/>
  <c r="L398" i="6" s="1"/>
  <c r="Y399" i="6"/>
  <c r="K394" i="6"/>
  <c r="L394" i="6" s="1"/>
  <c r="Y395" i="6"/>
  <c r="K390" i="6"/>
  <c r="L390" i="6" s="1"/>
  <c r="Y391" i="6"/>
  <c r="K386" i="6"/>
  <c r="L386" i="6" s="1"/>
  <c r="Y387" i="6"/>
  <c r="K382" i="6"/>
  <c r="L382" i="6" s="1"/>
  <c r="Y383" i="6"/>
  <c r="K378" i="6"/>
  <c r="L378" i="6" s="1"/>
  <c r="Y379" i="6"/>
  <c r="K374" i="6"/>
  <c r="L374" i="6" s="1"/>
  <c r="Y375" i="6"/>
  <c r="K370" i="6"/>
  <c r="Y371" i="6"/>
  <c r="K366" i="6"/>
  <c r="L366" i="6" s="1"/>
  <c r="Y367" i="6"/>
  <c r="K362" i="6"/>
  <c r="Y363" i="6"/>
  <c r="K358" i="6"/>
  <c r="L358" i="6" s="1"/>
  <c r="Y359" i="6"/>
  <c r="K354" i="6"/>
  <c r="L354" i="6" s="1"/>
  <c r="Y355" i="6"/>
  <c r="K350" i="6"/>
  <c r="L350" i="6" s="1"/>
  <c r="Y351" i="6"/>
  <c r="K346" i="6"/>
  <c r="L346" i="6" s="1"/>
  <c r="Y347" i="6"/>
  <c r="K342" i="6"/>
  <c r="L342" i="6" s="1"/>
  <c r="Y343" i="6"/>
  <c r="K338" i="6"/>
  <c r="L338" i="6" s="1"/>
  <c r="Y339" i="6"/>
  <c r="K334" i="6"/>
  <c r="L334" i="6" s="1"/>
  <c r="Y335" i="6"/>
  <c r="K330" i="6"/>
  <c r="L330" i="6" s="1"/>
  <c r="Y331" i="6"/>
  <c r="K326" i="6"/>
  <c r="L326" i="6" s="1"/>
  <c r="Y327" i="6"/>
  <c r="K322" i="6"/>
  <c r="Y323" i="6"/>
  <c r="K318" i="6"/>
  <c r="L318" i="6" s="1"/>
  <c r="Y319" i="6"/>
  <c r="K314" i="6"/>
  <c r="L314" i="6" s="1"/>
  <c r="Y315" i="6"/>
  <c r="K310" i="6"/>
  <c r="L310" i="6" s="1"/>
  <c r="Y311" i="6"/>
  <c r="K306" i="6"/>
  <c r="L306" i="6" s="1"/>
  <c r="Y307" i="6"/>
  <c r="K302" i="6"/>
  <c r="L302" i="6" s="1"/>
  <c r="Y303" i="6"/>
  <c r="K298" i="6"/>
  <c r="L298" i="6" s="1"/>
  <c r="Y299" i="6"/>
  <c r="K294" i="6"/>
  <c r="L294" i="6" s="1"/>
  <c r="Y295" i="6"/>
  <c r="K290" i="6"/>
  <c r="Y291" i="6"/>
  <c r="K286" i="6"/>
  <c r="L286" i="6" s="1"/>
  <c r="Y287" i="6"/>
  <c r="K282" i="6"/>
  <c r="L282" i="6" s="1"/>
  <c r="Y283" i="6"/>
  <c r="K278" i="6"/>
  <c r="L278" i="6" s="1"/>
  <c r="Y279" i="6"/>
  <c r="K274" i="6"/>
  <c r="L274" i="6" s="1"/>
  <c r="Y275" i="6"/>
  <c r="K270" i="6"/>
  <c r="L270" i="6" s="1"/>
  <c r="Y271" i="6"/>
  <c r="K266" i="6"/>
  <c r="L266" i="6" s="1"/>
  <c r="Y267" i="6"/>
  <c r="K262" i="6"/>
  <c r="Y263" i="6"/>
  <c r="K258" i="6"/>
  <c r="L258" i="6" s="1"/>
  <c r="Y259" i="6"/>
  <c r="K254" i="6"/>
  <c r="L254" i="6" s="1"/>
  <c r="Y255" i="6"/>
  <c r="K250" i="6"/>
  <c r="Y251" i="6"/>
  <c r="K246" i="6"/>
  <c r="L246" i="6" s="1"/>
  <c r="Y247" i="6"/>
  <c r="K242" i="6"/>
  <c r="Y243" i="6"/>
  <c r="K238" i="6"/>
  <c r="L238" i="6" s="1"/>
  <c r="Y239" i="6"/>
  <c r="K234" i="6"/>
  <c r="L234" i="6" s="1"/>
  <c r="Y235" i="6"/>
  <c r="K230" i="6"/>
  <c r="L230" i="6" s="1"/>
  <c r="Y231" i="6"/>
  <c r="K226" i="6"/>
  <c r="L226" i="6" s="1"/>
  <c r="Y227" i="6"/>
  <c r="K222" i="6"/>
  <c r="L222" i="6" s="1"/>
  <c r="Y223" i="6"/>
  <c r="K218" i="6"/>
  <c r="Y219" i="6"/>
  <c r="K214" i="6"/>
  <c r="L214" i="6" s="1"/>
  <c r="Y215" i="6"/>
  <c r="K210" i="6"/>
  <c r="L210" i="6" s="1"/>
  <c r="Y211" i="6"/>
  <c r="K206" i="6"/>
  <c r="L206" i="6" s="1"/>
  <c r="Y207" i="6"/>
  <c r="K202" i="6"/>
  <c r="L202" i="6" s="1"/>
  <c r="Y203" i="6"/>
  <c r="K198" i="6"/>
  <c r="L198" i="6" s="1"/>
  <c r="Y199" i="6"/>
  <c r="K194" i="6"/>
  <c r="L194" i="6" s="1"/>
  <c r="Y195" i="6"/>
  <c r="K190" i="6"/>
  <c r="Y191" i="6"/>
  <c r="Y189" i="6"/>
  <c r="Y185" i="6"/>
  <c r="Y181" i="6"/>
  <c r="Y177" i="6"/>
  <c r="Y173" i="6"/>
  <c r="Y169" i="6"/>
  <c r="Y165" i="6"/>
  <c r="Y161" i="6"/>
  <c r="Y157" i="6"/>
  <c r="Y153" i="6"/>
  <c r="Y149" i="6"/>
  <c r="Y145" i="6"/>
  <c r="Y141" i="6"/>
  <c r="Y137" i="6"/>
  <c r="Y133" i="6"/>
  <c r="Y129" i="6"/>
  <c r="Y125" i="6"/>
  <c r="Y121" i="6"/>
  <c r="Y117" i="6"/>
  <c r="Y113" i="6"/>
  <c r="Y109" i="6"/>
  <c r="Y105" i="6"/>
  <c r="Y101" i="6"/>
  <c r="Y97" i="6"/>
  <c r="Y93" i="6"/>
  <c r="Y89" i="6"/>
  <c r="Y85" i="6"/>
  <c r="Y81" i="6"/>
  <c r="Y77" i="6"/>
  <c r="Y73" i="6"/>
  <c r="Y69" i="6"/>
  <c r="Y65" i="6"/>
  <c r="Y61" i="6"/>
  <c r="Y57" i="6"/>
  <c r="Y53" i="6"/>
  <c r="Y49" i="6"/>
  <c r="Y45" i="6"/>
  <c r="Y41" i="6"/>
  <c r="Y37" i="6"/>
  <c r="Y33" i="6"/>
  <c r="Y29" i="6"/>
  <c r="Y25" i="6"/>
  <c r="Y21" i="6"/>
  <c r="L582" i="6"/>
  <c r="L370" i="6"/>
  <c r="K402" i="6"/>
  <c r="Y403" i="6"/>
  <c r="K585" i="6"/>
  <c r="L585" i="6" s="1"/>
  <c r="Y586" i="6"/>
  <c r="K581" i="6"/>
  <c r="L581" i="6" s="1"/>
  <c r="Y582" i="6"/>
  <c r="K577" i="6"/>
  <c r="Y578" i="6"/>
  <c r="K573" i="6"/>
  <c r="Y574" i="6"/>
  <c r="K569" i="6"/>
  <c r="L569" i="6" s="1"/>
  <c r="Y570" i="6"/>
  <c r="K565" i="6"/>
  <c r="L565" i="6" s="1"/>
  <c r="Y566" i="6"/>
  <c r="K561" i="6"/>
  <c r="L561" i="6" s="1"/>
  <c r="Y562" i="6"/>
  <c r="K557" i="6"/>
  <c r="Y558" i="6"/>
  <c r="K553" i="6"/>
  <c r="L553" i="6" s="1"/>
  <c r="Y554" i="6"/>
  <c r="K549" i="6"/>
  <c r="L549" i="6" s="1"/>
  <c r="Y550" i="6"/>
  <c r="K545" i="6"/>
  <c r="L545" i="6" s="1"/>
  <c r="Y546" i="6"/>
  <c r="K541" i="6"/>
  <c r="Y542" i="6"/>
  <c r="K537" i="6"/>
  <c r="L537" i="6" s="1"/>
  <c r="Y538" i="6"/>
  <c r="K533" i="6"/>
  <c r="L533" i="6" s="1"/>
  <c r="Y534" i="6"/>
  <c r="K529" i="6"/>
  <c r="L529" i="6" s="1"/>
  <c r="Y530" i="6"/>
  <c r="K525" i="6"/>
  <c r="L525" i="6" s="1"/>
  <c r="Y526" i="6"/>
  <c r="K521" i="6"/>
  <c r="L521" i="6" s="1"/>
  <c r="Y522" i="6"/>
  <c r="K517" i="6"/>
  <c r="L517" i="6" s="1"/>
  <c r="Y518" i="6"/>
  <c r="K513" i="6"/>
  <c r="L513" i="6" s="1"/>
  <c r="Y514" i="6"/>
  <c r="K509" i="6"/>
  <c r="Y510" i="6"/>
  <c r="K505" i="6"/>
  <c r="L505" i="6" s="1"/>
  <c r="Y506" i="6"/>
  <c r="K501" i="6"/>
  <c r="L501" i="6" s="1"/>
  <c r="Y502" i="6"/>
  <c r="K497" i="6"/>
  <c r="Y498" i="6"/>
  <c r="K493" i="6"/>
  <c r="Y494" i="6"/>
  <c r="K489" i="6"/>
  <c r="L489" i="6" s="1"/>
  <c r="Y490" i="6"/>
  <c r="K485" i="6"/>
  <c r="Y486" i="6"/>
  <c r="K481" i="6"/>
  <c r="L481" i="6" s="1"/>
  <c r="Y482" i="6"/>
  <c r="K477" i="6"/>
  <c r="Y478" i="6"/>
  <c r="K473" i="6"/>
  <c r="Y474" i="6"/>
  <c r="K469" i="6"/>
  <c r="Y470" i="6"/>
  <c r="K465" i="6"/>
  <c r="L465" i="6" s="1"/>
  <c r="Y466" i="6"/>
  <c r="K461" i="6"/>
  <c r="Y462" i="6"/>
  <c r="K457" i="6"/>
  <c r="L457" i="6" s="1"/>
  <c r="Y458" i="6"/>
  <c r="K453" i="6"/>
  <c r="Y454" i="6"/>
  <c r="K449" i="6"/>
  <c r="L449" i="6" s="1"/>
  <c r="Y450" i="6"/>
  <c r="K445" i="6"/>
  <c r="L445" i="6" s="1"/>
  <c r="Y446" i="6"/>
  <c r="K441" i="6"/>
  <c r="L441" i="6" s="1"/>
  <c r="Y442" i="6"/>
  <c r="K437" i="6"/>
  <c r="Y438" i="6"/>
  <c r="K433" i="6"/>
  <c r="L433" i="6" s="1"/>
  <c r="Y434" i="6"/>
  <c r="K429" i="6"/>
  <c r="Y430" i="6"/>
  <c r="K425" i="6"/>
  <c r="Y426" i="6"/>
  <c r="K421" i="6"/>
  <c r="L421" i="6" s="1"/>
  <c r="Y422" i="6"/>
  <c r="K417" i="6"/>
  <c r="L417" i="6" s="1"/>
  <c r="Y418" i="6"/>
  <c r="K413" i="6"/>
  <c r="L413" i="6" s="1"/>
  <c r="Y414" i="6"/>
  <c r="K409" i="6"/>
  <c r="L409" i="6" s="1"/>
  <c r="Y410" i="6"/>
  <c r="K405" i="6"/>
  <c r="L405" i="6" s="1"/>
  <c r="Y406" i="6"/>
  <c r="K401" i="6"/>
  <c r="L401" i="6" s="1"/>
  <c r="Y402" i="6"/>
  <c r="K397" i="6"/>
  <c r="L397" i="6" s="1"/>
  <c r="Y398" i="6"/>
  <c r="K393" i="6"/>
  <c r="L393" i="6" s="1"/>
  <c r="Y394" i="6"/>
  <c r="K389" i="6"/>
  <c r="L389" i="6" s="1"/>
  <c r="Y390" i="6"/>
  <c r="K385" i="6"/>
  <c r="L385" i="6" s="1"/>
  <c r="Y386" i="6"/>
  <c r="K381" i="6"/>
  <c r="L381" i="6" s="1"/>
  <c r="Y382" i="6"/>
  <c r="K377" i="6"/>
  <c r="L377" i="6" s="1"/>
  <c r="Y378" i="6"/>
  <c r="K373" i="6"/>
  <c r="L373" i="6" s="1"/>
  <c r="Y374" i="6"/>
  <c r="K369" i="6"/>
  <c r="L369" i="6" s="1"/>
  <c r="Y370" i="6"/>
  <c r="K365" i="6"/>
  <c r="Y366" i="6"/>
  <c r="K361" i="6"/>
  <c r="L361" i="6" s="1"/>
  <c r="Y362" i="6"/>
  <c r="K357" i="6"/>
  <c r="L357" i="6" s="1"/>
  <c r="Y358" i="6"/>
  <c r="K353" i="6"/>
  <c r="L353" i="6" s="1"/>
  <c r="Y354" i="6"/>
  <c r="K349" i="6"/>
  <c r="L349" i="6" s="1"/>
  <c r="Y350" i="6"/>
  <c r="K345" i="6"/>
  <c r="Y346" i="6"/>
  <c r="K341" i="6"/>
  <c r="L341" i="6" s="1"/>
  <c r="Y342" i="6"/>
  <c r="K337" i="6"/>
  <c r="L337" i="6" s="1"/>
  <c r="Y338" i="6"/>
  <c r="K333" i="6"/>
  <c r="L333" i="6" s="1"/>
  <c r="Y334" i="6"/>
  <c r="K329" i="6"/>
  <c r="L329" i="6" s="1"/>
  <c r="Y330" i="6"/>
  <c r="K325" i="6"/>
  <c r="Y326" i="6"/>
  <c r="K321" i="6"/>
  <c r="L321" i="6" s="1"/>
  <c r="Y322" i="6"/>
  <c r="K317" i="6"/>
  <c r="L317" i="6" s="1"/>
  <c r="Y318" i="6"/>
  <c r="K313" i="6"/>
  <c r="L313" i="6" s="1"/>
  <c r="Y314" i="6"/>
  <c r="K309" i="6"/>
  <c r="L309" i="6" s="1"/>
  <c r="Y310" i="6"/>
  <c r="K305" i="6"/>
  <c r="L305" i="6" s="1"/>
  <c r="Y306" i="6"/>
  <c r="K301" i="6"/>
  <c r="Y302" i="6"/>
  <c r="K297" i="6"/>
  <c r="L297" i="6" s="1"/>
  <c r="Y298" i="6"/>
  <c r="K293" i="6"/>
  <c r="Y294" i="6"/>
  <c r="K289" i="6"/>
  <c r="L289" i="6" s="1"/>
  <c r="Y290" i="6"/>
  <c r="K285" i="6"/>
  <c r="L285" i="6" s="1"/>
  <c r="Y286" i="6"/>
  <c r="K281" i="6"/>
  <c r="L281" i="6" s="1"/>
  <c r="Y282" i="6"/>
  <c r="K277" i="6"/>
  <c r="L277" i="6" s="1"/>
  <c r="Y278" i="6"/>
  <c r="K273" i="6"/>
  <c r="L273" i="6" s="1"/>
  <c r="Y274" i="6"/>
  <c r="K269" i="6"/>
  <c r="L269" i="6" s="1"/>
  <c r="Y270" i="6"/>
  <c r="K265" i="6"/>
  <c r="L265" i="6" s="1"/>
  <c r="Y266" i="6"/>
  <c r="K261" i="6"/>
  <c r="L261" i="6" s="1"/>
  <c r="Y262" i="6"/>
  <c r="K257" i="6"/>
  <c r="L257" i="6" s="1"/>
  <c r="Y258" i="6"/>
  <c r="K253" i="6"/>
  <c r="L253" i="6" s="1"/>
  <c r="Y254" i="6"/>
  <c r="K249" i="6"/>
  <c r="L249" i="6" s="1"/>
  <c r="Y250" i="6"/>
  <c r="K245" i="6"/>
  <c r="Y246" i="6"/>
  <c r="K241" i="6"/>
  <c r="Y242" i="6"/>
  <c r="K237" i="6"/>
  <c r="Y238" i="6"/>
  <c r="K233" i="6"/>
  <c r="Y234" i="6"/>
  <c r="K229" i="6"/>
  <c r="L229" i="6" s="1"/>
  <c r="Y230" i="6"/>
  <c r="K225" i="6"/>
  <c r="L225" i="6" s="1"/>
  <c r="Y226" i="6"/>
  <c r="K221" i="6"/>
  <c r="Y222" i="6"/>
  <c r="K217" i="6"/>
  <c r="L217" i="6" s="1"/>
  <c r="Y218" i="6"/>
  <c r="K213" i="6"/>
  <c r="L213" i="6" s="1"/>
  <c r="Y214" i="6"/>
  <c r="K209" i="6"/>
  <c r="Y210" i="6"/>
  <c r="K205" i="6"/>
  <c r="L205" i="6" s="1"/>
  <c r="Y206" i="6"/>
  <c r="K201" i="6"/>
  <c r="L201" i="6" s="1"/>
  <c r="Y202" i="6"/>
  <c r="K197" i="6"/>
  <c r="L197" i="6" s="1"/>
  <c r="Y198" i="6"/>
  <c r="K193" i="6"/>
  <c r="L193" i="6" s="1"/>
  <c r="Y194" i="6"/>
  <c r="Y188" i="6"/>
  <c r="Y184" i="6"/>
  <c r="Y180" i="6"/>
  <c r="Y176" i="6"/>
  <c r="Y172" i="6"/>
  <c r="Y168" i="6"/>
  <c r="Y164" i="6"/>
  <c r="Y160" i="6"/>
  <c r="Y156" i="6"/>
  <c r="Y152" i="6"/>
  <c r="Y148" i="6"/>
  <c r="Y144" i="6"/>
  <c r="Y140" i="6"/>
  <c r="Y136" i="6"/>
  <c r="Y132" i="6"/>
  <c r="Y128" i="6"/>
  <c r="Y124" i="6"/>
  <c r="Y120" i="6"/>
  <c r="Y116" i="6"/>
  <c r="Y112" i="6"/>
  <c r="Y108" i="6"/>
  <c r="Y104" i="6"/>
  <c r="Y100" i="6"/>
  <c r="Y96" i="6"/>
  <c r="Y92" i="6"/>
  <c r="Y88" i="6"/>
  <c r="Y84" i="6"/>
  <c r="Y80" i="6"/>
  <c r="Y76" i="6"/>
  <c r="Y72" i="6"/>
  <c r="Y68" i="6"/>
  <c r="Y64" i="6"/>
  <c r="Y60" i="6"/>
  <c r="Y56" i="6"/>
  <c r="Y52" i="6"/>
  <c r="Y48" i="6"/>
  <c r="Y44" i="6"/>
  <c r="Y40" i="6"/>
  <c r="Y36" i="6"/>
  <c r="Y32" i="6"/>
  <c r="Y28" i="6"/>
  <c r="Y24" i="6"/>
  <c r="L579" i="6"/>
  <c r="L515" i="6"/>
  <c r="L427" i="6"/>
  <c r="L219" i="6"/>
  <c r="K583" i="6"/>
  <c r="L583" i="6" s="1"/>
  <c r="Y584" i="6"/>
  <c r="K579" i="6"/>
  <c r="Y580" i="6"/>
  <c r="K575" i="6"/>
  <c r="L575" i="6" s="1"/>
  <c r="Y576" i="6"/>
  <c r="K571" i="6"/>
  <c r="L571" i="6" s="1"/>
  <c r="Y572" i="6"/>
  <c r="K567" i="6"/>
  <c r="L567" i="6" s="1"/>
  <c r="Y568" i="6"/>
  <c r="K563" i="6"/>
  <c r="Y564" i="6"/>
  <c r="K559" i="6"/>
  <c r="L559" i="6" s="1"/>
  <c r="Y560" i="6"/>
  <c r="K555" i="6"/>
  <c r="Y556" i="6"/>
  <c r="K551" i="6"/>
  <c r="L551" i="6" s="1"/>
  <c r="Y552" i="6"/>
  <c r="K547" i="6"/>
  <c r="Y548" i="6"/>
  <c r="K543" i="6"/>
  <c r="Y544" i="6"/>
  <c r="K539" i="6"/>
  <c r="L539" i="6" s="1"/>
  <c r="Y540" i="6"/>
  <c r="K535" i="6"/>
  <c r="L535" i="6" s="1"/>
  <c r="Y536" i="6"/>
  <c r="K531" i="6"/>
  <c r="L531" i="6" s="1"/>
  <c r="Y532" i="6"/>
  <c r="K527" i="6"/>
  <c r="L527" i="6" s="1"/>
  <c r="Y528" i="6"/>
  <c r="K523" i="6"/>
  <c r="Y524" i="6"/>
  <c r="K519" i="6"/>
  <c r="L519" i="6" s="1"/>
  <c r="Y520" i="6"/>
  <c r="K515" i="6"/>
  <c r="Y516" i="6"/>
  <c r="K511" i="6"/>
  <c r="L511" i="6" s="1"/>
  <c r="Y512" i="6"/>
  <c r="K507" i="6"/>
  <c r="Y508" i="6"/>
  <c r="K503" i="6"/>
  <c r="L503" i="6" s="1"/>
  <c r="Y504" i="6"/>
  <c r="K499" i="6"/>
  <c r="Y500" i="6"/>
  <c r="K495" i="6"/>
  <c r="Y496" i="6"/>
  <c r="K491" i="6"/>
  <c r="L491" i="6" s="1"/>
  <c r="Y492" i="6"/>
  <c r="K487" i="6"/>
  <c r="L487" i="6" s="1"/>
  <c r="Y488" i="6"/>
  <c r="K483" i="6"/>
  <c r="L483" i="6" s="1"/>
  <c r="Y484" i="6"/>
  <c r="K479" i="6"/>
  <c r="L479" i="6" s="1"/>
  <c r="Y480" i="6"/>
  <c r="K475" i="6"/>
  <c r="L475" i="6" s="1"/>
  <c r="Y476" i="6"/>
  <c r="K471" i="6"/>
  <c r="Y472" i="6"/>
  <c r="K467" i="6"/>
  <c r="L467" i="6" s="1"/>
  <c r="Y468" i="6"/>
  <c r="K463" i="6"/>
  <c r="L463" i="6" s="1"/>
  <c r="Y464" i="6"/>
  <c r="K459" i="6"/>
  <c r="Y460" i="6"/>
  <c r="K455" i="6"/>
  <c r="L455" i="6" s="1"/>
  <c r="Y456" i="6"/>
  <c r="K451" i="6"/>
  <c r="Y452" i="6"/>
  <c r="K447" i="6"/>
  <c r="Y448" i="6"/>
  <c r="K443" i="6"/>
  <c r="Y444" i="6"/>
  <c r="K439" i="6"/>
  <c r="L439" i="6" s="1"/>
  <c r="Y440" i="6"/>
  <c r="K435" i="6"/>
  <c r="L435" i="6" s="1"/>
  <c r="Y436" i="6"/>
  <c r="K431" i="6"/>
  <c r="L431" i="6" s="1"/>
  <c r="Y432" i="6"/>
  <c r="K427" i="6"/>
  <c r="Y428" i="6"/>
  <c r="K423" i="6"/>
  <c r="L423" i="6" s="1"/>
  <c r="Y424" i="6"/>
  <c r="K419" i="6"/>
  <c r="Y420" i="6"/>
  <c r="K415" i="6"/>
  <c r="L415" i="6" s="1"/>
  <c r="Y416" i="6"/>
  <c r="K411" i="6"/>
  <c r="Y412" i="6"/>
  <c r="K407" i="6"/>
  <c r="L407" i="6" s="1"/>
  <c r="Y408" i="6"/>
  <c r="K403" i="6"/>
  <c r="L403" i="6" s="1"/>
  <c r="Y404" i="6"/>
  <c r="K399" i="6"/>
  <c r="L399" i="6" s="1"/>
  <c r="Y400" i="6"/>
  <c r="K395" i="6"/>
  <c r="L395" i="6" s="1"/>
  <c r="Y396" i="6"/>
  <c r="K391" i="6"/>
  <c r="L391" i="6" s="1"/>
  <c r="Y392" i="6"/>
  <c r="K387" i="6"/>
  <c r="L387" i="6" s="1"/>
  <c r="Y388" i="6"/>
  <c r="K383" i="6"/>
  <c r="L383" i="6" s="1"/>
  <c r="Y384" i="6"/>
  <c r="K379" i="6"/>
  <c r="L379" i="6" s="1"/>
  <c r="Y380" i="6"/>
  <c r="K375" i="6"/>
  <c r="L375" i="6" s="1"/>
  <c r="Y376" i="6"/>
  <c r="K371" i="6"/>
  <c r="Y372" i="6"/>
  <c r="K367" i="6"/>
  <c r="L367" i="6" s="1"/>
  <c r="Y368" i="6"/>
  <c r="K363" i="6"/>
  <c r="Y364" i="6"/>
  <c r="K359" i="6"/>
  <c r="L359" i="6" s="1"/>
  <c r="Y360" i="6"/>
  <c r="K355" i="6"/>
  <c r="L355" i="6" s="1"/>
  <c r="Y356" i="6"/>
  <c r="K351" i="6"/>
  <c r="L351" i="6" s="1"/>
  <c r="Y352" i="6"/>
  <c r="K347" i="6"/>
  <c r="L347" i="6" s="1"/>
  <c r="Y348" i="6"/>
  <c r="K343" i="6"/>
  <c r="L343" i="6" s="1"/>
  <c r="Y344" i="6"/>
  <c r="K339" i="6"/>
  <c r="Y340" i="6"/>
  <c r="K335" i="6"/>
  <c r="L335" i="6" s="1"/>
  <c r="Y336" i="6"/>
  <c r="K331" i="6"/>
  <c r="Y332" i="6"/>
  <c r="K327" i="6"/>
  <c r="L327" i="6" s="1"/>
  <c r="Y328" i="6"/>
  <c r="K323" i="6"/>
  <c r="L323" i="6" s="1"/>
  <c r="Y324" i="6"/>
  <c r="K319" i="6"/>
  <c r="Y320" i="6"/>
  <c r="K315" i="6"/>
  <c r="L315" i="6" s="1"/>
  <c r="Y316" i="6"/>
  <c r="K311" i="6"/>
  <c r="L311" i="6" s="1"/>
  <c r="Y312" i="6"/>
  <c r="K307" i="6"/>
  <c r="L307" i="6" s="1"/>
  <c r="Y308" i="6"/>
  <c r="K303" i="6"/>
  <c r="L303" i="6" s="1"/>
  <c r="Y304" i="6"/>
  <c r="K299" i="6"/>
  <c r="Y300" i="6"/>
  <c r="K295" i="6"/>
  <c r="L295" i="6" s="1"/>
  <c r="Y296" i="6"/>
  <c r="K291" i="6"/>
  <c r="Y292" i="6"/>
  <c r="K287" i="6"/>
  <c r="L287" i="6" s="1"/>
  <c r="Y288" i="6"/>
  <c r="K283" i="6"/>
  <c r="L283" i="6" s="1"/>
  <c r="Y284" i="6"/>
  <c r="K279" i="6"/>
  <c r="L279" i="6" s="1"/>
  <c r="Y280" i="6"/>
  <c r="K275" i="6"/>
  <c r="L275" i="6" s="1"/>
  <c r="Y276" i="6"/>
  <c r="K271" i="6"/>
  <c r="L271" i="6" s="1"/>
  <c r="Y272" i="6"/>
  <c r="K267" i="6"/>
  <c r="Y268" i="6"/>
  <c r="K263" i="6"/>
  <c r="L263" i="6" s="1"/>
  <c r="Y264" i="6"/>
  <c r="K259" i="6"/>
  <c r="L259" i="6" s="1"/>
  <c r="Y260" i="6"/>
  <c r="K255" i="6"/>
  <c r="L255" i="6" s="1"/>
  <c r="Y256" i="6"/>
  <c r="K251" i="6"/>
  <c r="L251" i="6" s="1"/>
  <c r="Y252" i="6"/>
  <c r="K247" i="6"/>
  <c r="L247" i="6" s="1"/>
  <c r="Y248" i="6"/>
  <c r="K243" i="6"/>
  <c r="Y244" i="6"/>
  <c r="K239" i="6"/>
  <c r="L239" i="6" s="1"/>
  <c r="Y240" i="6"/>
  <c r="K235" i="6"/>
  <c r="L235" i="6" s="1"/>
  <c r="Y236" i="6"/>
  <c r="K231" i="6"/>
  <c r="L231" i="6" s="1"/>
  <c r="Y232" i="6"/>
  <c r="K227" i="6"/>
  <c r="Y228" i="6"/>
  <c r="K223" i="6"/>
  <c r="L223" i="6" s="1"/>
  <c r="Y224" i="6"/>
  <c r="K219" i="6"/>
  <c r="Y220" i="6"/>
  <c r="K215" i="6"/>
  <c r="L215" i="6" s="1"/>
  <c r="Y216" i="6"/>
  <c r="K211" i="6"/>
  <c r="Y212" i="6"/>
  <c r="K207" i="6"/>
  <c r="L207" i="6" s="1"/>
  <c r="Y208" i="6"/>
  <c r="K203" i="6"/>
  <c r="Y204" i="6"/>
  <c r="K199" i="6"/>
  <c r="L199" i="6" s="1"/>
  <c r="Y200" i="6"/>
  <c r="K195" i="6"/>
  <c r="L195" i="6" s="1"/>
  <c r="Y196" i="6"/>
  <c r="K191" i="6"/>
  <c r="L191" i="6" s="1"/>
  <c r="Y192" i="6"/>
  <c r="Y20" i="6"/>
  <c r="Y186" i="6"/>
  <c r="Y182" i="6"/>
  <c r="Y178" i="6"/>
  <c r="Y174" i="6"/>
  <c r="Y170" i="6"/>
  <c r="Y166" i="6"/>
  <c r="Y162" i="6"/>
  <c r="Y158" i="6"/>
  <c r="Y154" i="6"/>
  <c r="Y150" i="6"/>
  <c r="Y146" i="6"/>
  <c r="Y142" i="6"/>
  <c r="Y138" i="6"/>
  <c r="Y134" i="6"/>
  <c r="Y130" i="6"/>
  <c r="Y126" i="6"/>
  <c r="Y122" i="6"/>
  <c r="Y118" i="6"/>
  <c r="Y114" i="6"/>
  <c r="Y110" i="6"/>
  <c r="Y106" i="6"/>
  <c r="Y102" i="6"/>
  <c r="Y98" i="6"/>
  <c r="Y94" i="6"/>
  <c r="Y90" i="6"/>
  <c r="Y86" i="6"/>
  <c r="Y82" i="6"/>
  <c r="Y78" i="6"/>
  <c r="Y74" i="6"/>
  <c r="Y70" i="6"/>
  <c r="Y66" i="6"/>
  <c r="Y62" i="6"/>
  <c r="Y58" i="6"/>
  <c r="Y54" i="6"/>
  <c r="Y50" i="6"/>
  <c r="Y46" i="6"/>
  <c r="Y42" i="6"/>
  <c r="Y38" i="6"/>
  <c r="Y34" i="6"/>
  <c r="Y30" i="6"/>
  <c r="Y26" i="6"/>
  <c r="Y22" i="6"/>
  <c r="L587" i="6"/>
  <c r="K584" i="6"/>
  <c r="L584" i="6" s="1"/>
  <c r="Y585" i="6"/>
  <c r="K580" i="6"/>
  <c r="Y581" i="6"/>
  <c r="K576" i="6"/>
  <c r="L576" i="6" s="1"/>
  <c r="Y577" i="6"/>
  <c r="K572" i="6"/>
  <c r="L572" i="6" s="1"/>
  <c r="Y573" i="6"/>
  <c r="K568" i="6"/>
  <c r="L568" i="6" s="1"/>
  <c r="Y569" i="6"/>
  <c r="K564" i="6"/>
  <c r="L564" i="6" s="1"/>
  <c r="Y565" i="6"/>
  <c r="K560" i="6"/>
  <c r="L560" i="6" s="1"/>
  <c r="Y561" i="6"/>
  <c r="K556" i="6"/>
  <c r="L556" i="6" s="1"/>
  <c r="Y557" i="6"/>
  <c r="K552" i="6"/>
  <c r="L552" i="6" s="1"/>
  <c r="Y553" i="6"/>
  <c r="K548" i="6"/>
  <c r="L548" i="6" s="1"/>
  <c r="Y549" i="6"/>
  <c r="K544" i="6"/>
  <c r="L544" i="6" s="1"/>
  <c r="Y545" i="6"/>
  <c r="K540" i="6"/>
  <c r="Y541" i="6"/>
  <c r="K536" i="6"/>
  <c r="L536" i="6" s="1"/>
  <c r="Y537" i="6"/>
  <c r="K532" i="6"/>
  <c r="Y533" i="6"/>
  <c r="K528" i="6"/>
  <c r="Y529" i="6"/>
  <c r="K524" i="6"/>
  <c r="L524" i="6" s="1"/>
  <c r="Y525" i="6"/>
  <c r="K520" i="6"/>
  <c r="L520" i="6" s="1"/>
  <c r="Y521" i="6"/>
  <c r="K516" i="6"/>
  <c r="L516" i="6" s="1"/>
  <c r="Y517" i="6"/>
  <c r="K512" i="6"/>
  <c r="L512" i="6" s="1"/>
  <c r="Y513" i="6"/>
  <c r="K508" i="6"/>
  <c r="L508" i="6" s="1"/>
  <c r="Y509" i="6"/>
  <c r="K504" i="6"/>
  <c r="L504" i="6" s="1"/>
  <c r="Y505" i="6"/>
  <c r="K500" i="6"/>
  <c r="L500" i="6" s="1"/>
  <c r="Y501" i="6"/>
  <c r="K496" i="6"/>
  <c r="L496" i="6" s="1"/>
  <c r="Y497" i="6"/>
  <c r="K492" i="6"/>
  <c r="Y493" i="6"/>
  <c r="K488" i="6"/>
  <c r="L488" i="6" s="1"/>
  <c r="Y489" i="6"/>
  <c r="K484" i="6"/>
  <c r="L484" i="6" s="1"/>
  <c r="Y485" i="6"/>
  <c r="K480" i="6"/>
  <c r="L480" i="6" s="1"/>
  <c r="Y481" i="6"/>
  <c r="K476" i="6"/>
  <c r="Y477" i="6"/>
  <c r="K472" i="6"/>
  <c r="Y473" i="6"/>
  <c r="K468" i="6"/>
  <c r="L468" i="6" s="1"/>
  <c r="Y469" i="6"/>
  <c r="K464" i="6"/>
  <c r="L464" i="6" s="1"/>
  <c r="Y465" i="6"/>
  <c r="K460" i="6"/>
  <c r="Y461" i="6"/>
  <c r="K456" i="6"/>
  <c r="L456" i="6" s="1"/>
  <c r="Y457" i="6"/>
  <c r="K452" i="6"/>
  <c r="L452" i="6" s="1"/>
  <c r="Y453" i="6"/>
  <c r="K448" i="6"/>
  <c r="L448" i="6" s="1"/>
  <c r="Y449" i="6"/>
  <c r="K444" i="6"/>
  <c r="L444" i="6" s="1"/>
  <c r="Y445" i="6"/>
  <c r="K440" i="6"/>
  <c r="Y441" i="6"/>
  <c r="K436" i="6"/>
  <c r="L436" i="6" s="1"/>
  <c r="Y437" i="6"/>
  <c r="K432" i="6"/>
  <c r="L432" i="6" s="1"/>
  <c r="Y433" i="6"/>
  <c r="K428" i="6"/>
  <c r="Y429" i="6"/>
  <c r="K424" i="6"/>
  <c r="L424" i="6" s="1"/>
  <c r="Y425" i="6"/>
  <c r="K420" i="6"/>
  <c r="L420" i="6" s="1"/>
  <c r="Y421" i="6"/>
  <c r="K416" i="6"/>
  <c r="L416" i="6" s="1"/>
  <c r="Y417" i="6"/>
  <c r="K412" i="6"/>
  <c r="Y413" i="6"/>
  <c r="K408" i="6"/>
  <c r="L408" i="6" s="1"/>
  <c r="Y409" i="6"/>
  <c r="K404" i="6"/>
  <c r="L404" i="6" s="1"/>
  <c r="Y405" i="6"/>
  <c r="K400" i="6"/>
  <c r="L400" i="6" s="1"/>
  <c r="Y401" i="6"/>
  <c r="K396" i="6"/>
  <c r="L396" i="6" s="1"/>
  <c r="Y397" i="6"/>
  <c r="K392" i="6"/>
  <c r="L392" i="6" s="1"/>
  <c r="Y393" i="6"/>
  <c r="K388" i="6"/>
  <c r="Y389" i="6"/>
  <c r="K384" i="6"/>
  <c r="L384" i="6" s="1"/>
  <c r="Y385" i="6"/>
  <c r="K380" i="6"/>
  <c r="L380" i="6" s="1"/>
  <c r="Y381" i="6"/>
  <c r="K376" i="6"/>
  <c r="L376" i="6" s="1"/>
  <c r="Y377" i="6"/>
  <c r="K372" i="6"/>
  <c r="L372" i="6" s="1"/>
  <c r="Y373" i="6"/>
  <c r="K368" i="6"/>
  <c r="L368" i="6" s="1"/>
  <c r="Y369" i="6"/>
  <c r="K364" i="6"/>
  <c r="Y365" i="6"/>
  <c r="K360" i="6"/>
  <c r="L360" i="6" s="1"/>
  <c r="Y361" i="6"/>
  <c r="K356" i="6"/>
  <c r="L356" i="6" s="1"/>
  <c r="Y357" i="6"/>
  <c r="K352" i="6"/>
  <c r="L352" i="6" s="1"/>
  <c r="Y353" i="6"/>
  <c r="K348" i="6"/>
  <c r="Y349" i="6"/>
  <c r="K344" i="6"/>
  <c r="L344" i="6" s="1"/>
  <c r="Y345" i="6"/>
  <c r="K340" i="6"/>
  <c r="L340" i="6" s="1"/>
  <c r="Y341" i="6"/>
  <c r="K336" i="6"/>
  <c r="L336" i="6" s="1"/>
  <c r="Y337" i="6"/>
  <c r="K332" i="6"/>
  <c r="L332" i="6" s="1"/>
  <c r="Y333" i="6"/>
  <c r="K328" i="6"/>
  <c r="L328" i="6" s="1"/>
  <c r="Y329" i="6"/>
  <c r="K324" i="6"/>
  <c r="L324" i="6" s="1"/>
  <c r="Y325" i="6"/>
  <c r="K320" i="6"/>
  <c r="L320" i="6" s="1"/>
  <c r="Y321" i="6"/>
  <c r="K316" i="6"/>
  <c r="Y317" i="6"/>
  <c r="K312" i="6"/>
  <c r="L312" i="6" s="1"/>
  <c r="Y313" i="6"/>
  <c r="K308" i="6"/>
  <c r="L308" i="6" s="1"/>
  <c r="Y309" i="6"/>
  <c r="K304" i="6"/>
  <c r="L304" i="6" s="1"/>
  <c r="Y305" i="6"/>
  <c r="K300" i="6"/>
  <c r="L300" i="6" s="1"/>
  <c r="Y301" i="6"/>
  <c r="K296" i="6"/>
  <c r="L296" i="6" s="1"/>
  <c r="Y297" i="6"/>
  <c r="K292" i="6"/>
  <c r="L292" i="6" s="1"/>
  <c r="Y293" i="6"/>
  <c r="K288" i="6"/>
  <c r="L288" i="6" s="1"/>
  <c r="Y289" i="6"/>
  <c r="K284" i="6"/>
  <c r="Y285" i="6"/>
  <c r="K280" i="6"/>
  <c r="L280" i="6" s="1"/>
  <c r="Y281" i="6"/>
  <c r="K276" i="6"/>
  <c r="L276" i="6" s="1"/>
  <c r="Y277" i="6"/>
  <c r="K272" i="6"/>
  <c r="L272" i="6" s="1"/>
  <c r="Y273" i="6"/>
  <c r="K268" i="6"/>
  <c r="L268" i="6" s="1"/>
  <c r="Y269" i="6"/>
  <c r="K264" i="6"/>
  <c r="L264" i="6" s="1"/>
  <c r="Y265" i="6"/>
  <c r="K260" i="6"/>
  <c r="L260" i="6" s="1"/>
  <c r="Y261" i="6"/>
  <c r="K256" i="6"/>
  <c r="L256" i="6" s="1"/>
  <c r="Y257" i="6"/>
  <c r="K252" i="6"/>
  <c r="L252" i="6" s="1"/>
  <c r="Y253" i="6"/>
  <c r="K248" i="6"/>
  <c r="L248" i="6" s="1"/>
  <c r="Y249" i="6"/>
  <c r="K244" i="6"/>
  <c r="L244" i="6" s="1"/>
  <c r="Y245" i="6"/>
  <c r="K240" i="6"/>
  <c r="L240" i="6" s="1"/>
  <c r="Y241" i="6"/>
  <c r="K236" i="6"/>
  <c r="L236" i="6" s="1"/>
  <c r="Y237" i="6"/>
  <c r="K232" i="6"/>
  <c r="L232" i="6" s="1"/>
  <c r="Y233" i="6"/>
  <c r="K228" i="6"/>
  <c r="Y229" i="6"/>
  <c r="K224" i="6"/>
  <c r="L224" i="6" s="1"/>
  <c r="Y225" i="6"/>
  <c r="K220" i="6"/>
  <c r="L220" i="6" s="1"/>
  <c r="Y221" i="6"/>
  <c r="K216" i="6"/>
  <c r="L216" i="6" s="1"/>
  <c r="Y217" i="6"/>
  <c r="K212" i="6"/>
  <c r="L212" i="6" s="1"/>
  <c r="Y213" i="6"/>
  <c r="K208" i="6"/>
  <c r="L208" i="6" s="1"/>
  <c r="Y209" i="6"/>
  <c r="K204" i="6"/>
  <c r="L204" i="6" s="1"/>
  <c r="Y205" i="6"/>
  <c r="K200" i="6"/>
  <c r="L200" i="6" s="1"/>
  <c r="Y201" i="6"/>
  <c r="K196" i="6"/>
  <c r="L196" i="6" s="1"/>
  <c r="Y197" i="6"/>
  <c r="K192" i="6"/>
  <c r="L192" i="6" s="1"/>
  <c r="Y193" i="6"/>
  <c r="Y19" i="6"/>
  <c r="Y187" i="6"/>
  <c r="Y183" i="6"/>
  <c r="Y179" i="6"/>
  <c r="Y175" i="6"/>
  <c r="Y171" i="6"/>
  <c r="Y167" i="6"/>
  <c r="Y163" i="6"/>
  <c r="Y159" i="6"/>
  <c r="Y155" i="6"/>
  <c r="Y151" i="6"/>
  <c r="Y147" i="6"/>
  <c r="Y143" i="6"/>
  <c r="Y139" i="6"/>
  <c r="Y135" i="6"/>
  <c r="Y131" i="6"/>
  <c r="Y127" i="6"/>
  <c r="Y123" i="6"/>
  <c r="Y119" i="6"/>
  <c r="Y115" i="6"/>
  <c r="Y111" i="6"/>
  <c r="Y107" i="6"/>
  <c r="Y103" i="6"/>
  <c r="Y99" i="6"/>
  <c r="Y95" i="6"/>
  <c r="Y91" i="6"/>
  <c r="Y87" i="6"/>
  <c r="Y83" i="6"/>
  <c r="Y79" i="6"/>
  <c r="Y75" i="6"/>
  <c r="Y71" i="6"/>
  <c r="Y67" i="6"/>
  <c r="Y63" i="6"/>
  <c r="Y59" i="6"/>
  <c r="Y55" i="6"/>
  <c r="Y51" i="6"/>
  <c r="Y47" i="6"/>
  <c r="Y43" i="6"/>
  <c r="Y39" i="6"/>
  <c r="Y35" i="6"/>
  <c r="Y31" i="6"/>
  <c r="Y27" i="6"/>
  <c r="Y23" i="6"/>
  <c r="L604" i="6"/>
  <c r="L603" i="6"/>
  <c r="L607" i="6"/>
  <c r="L588" i="6"/>
  <c r="L563" i="6"/>
  <c r="L555" i="6"/>
  <c r="L547" i="6"/>
  <c r="L543" i="6"/>
  <c r="L507" i="6"/>
  <c r="L451" i="6"/>
  <c r="L419" i="6"/>
  <c r="L411" i="6"/>
  <c r="L371" i="6"/>
  <c r="L363" i="6"/>
  <c r="L227" i="6"/>
  <c r="L203" i="6"/>
  <c r="J29" i="6"/>
  <c r="J25" i="6"/>
  <c r="J21" i="6"/>
  <c r="I147" i="6"/>
  <c r="I143" i="6"/>
  <c r="I139" i="6"/>
  <c r="I131" i="6"/>
  <c r="I127" i="6"/>
  <c r="L522" i="6"/>
  <c r="L446" i="6"/>
  <c r="L430" i="6"/>
  <c r="J27" i="6"/>
  <c r="J23" i="6"/>
  <c r="L339" i="6"/>
  <c r="L331" i="6"/>
  <c r="L319" i="6"/>
  <c r="L299" i="6"/>
  <c r="L291" i="6"/>
  <c r="L267" i="6"/>
  <c r="L243" i="6"/>
  <c r="L211" i="6"/>
  <c r="I187" i="6"/>
  <c r="I179" i="6"/>
  <c r="I175" i="6"/>
  <c r="I171" i="6"/>
  <c r="I163" i="6"/>
  <c r="I159" i="6"/>
  <c r="I155" i="6"/>
  <c r="K159" i="6"/>
  <c r="K143" i="6"/>
  <c r="K115" i="6"/>
  <c r="K111" i="6"/>
  <c r="K107" i="6"/>
  <c r="K103" i="6"/>
  <c r="K99" i="6"/>
  <c r="K95" i="6"/>
  <c r="K91" i="6"/>
  <c r="K87" i="6"/>
  <c r="K83" i="6"/>
  <c r="K79" i="6"/>
  <c r="K75" i="6"/>
  <c r="K71" i="6"/>
  <c r="K67" i="6"/>
  <c r="K63" i="6"/>
  <c r="K59" i="6"/>
  <c r="K55" i="6"/>
  <c r="K51" i="6"/>
  <c r="K47" i="6"/>
  <c r="K43" i="6"/>
  <c r="K39" i="6"/>
  <c r="K35" i="6"/>
  <c r="K31" i="6"/>
  <c r="K27" i="6"/>
  <c r="K23" i="6"/>
  <c r="J31" i="6"/>
  <c r="J35" i="6"/>
  <c r="J39" i="6"/>
  <c r="J43" i="6"/>
  <c r="J47" i="6"/>
  <c r="J51" i="6"/>
  <c r="J55" i="6"/>
  <c r="J59" i="6"/>
  <c r="J63" i="6"/>
  <c r="J67" i="6"/>
  <c r="J71" i="6"/>
  <c r="J75" i="6"/>
  <c r="J79" i="6"/>
  <c r="J83" i="6"/>
  <c r="J87" i="6"/>
  <c r="J91" i="6"/>
  <c r="J95" i="6"/>
  <c r="J99" i="6"/>
  <c r="J103" i="6"/>
  <c r="J107" i="6"/>
  <c r="J111" i="6"/>
  <c r="J115" i="6"/>
  <c r="J131" i="6"/>
  <c r="J139" i="6"/>
  <c r="J147" i="6"/>
  <c r="J163" i="6"/>
  <c r="J171" i="6"/>
  <c r="J179" i="6"/>
  <c r="L406" i="6"/>
  <c r="L402" i="6"/>
  <c r="L362" i="6"/>
  <c r="L322" i="6"/>
  <c r="L290" i="6"/>
  <c r="L262" i="6"/>
  <c r="L250" i="6"/>
  <c r="L218" i="6"/>
  <c r="J48" i="6"/>
  <c r="J112" i="6"/>
  <c r="O20" i="6"/>
  <c r="W20" i="6"/>
  <c r="U20" i="6"/>
  <c r="O186" i="6"/>
  <c r="W186" i="6"/>
  <c r="U186" i="6"/>
  <c r="O182" i="6"/>
  <c r="W182" i="6"/>
  <c r="U182" i="6"/>
  <c r="O178" i="6"/>
  <c r="W178" i="6"/>
  <c r="U178" i="6"/>
  <c r="O174" i="6"/>
  <c r="W174" i="6"/>
  <c r="U174" i="6"/>
  <c r="O170" i="6"/>
  <c r="W170" i="6"/>
  <c r="U170" i="6"/>
  <c r="O166" i="6"/>
  <c r="W166" i="6"/>
  <c r="U166" i="6"/>
  <c r="O162" i="6"/>
  <c r="W162" i="6"/>
  <c r="U162" i="6"/>
  <c r="O158" i="6"/>
  <c r="W158" i="6"/>
  <c r="U158" i="6"/>
  <c r="O154" i="6"/>
  <c r="W154" i="6"/>
  <c r="U154" i="6"/>
  <c r="O150" i="6"/>
  <c r="W150" i="6"/>
  <c r="U150" i="6"/>
  <c r="O146" i="6"/>
  <c r="W146" i="6"/>
  <c r="U146" i="6"/>
  <c r="O142" i="6"/>
  <c r="W142" i="6"/>
  <c r="U142" i="6"/>
  <c r="O138" i="6"/>
  <c r="W138" i="6"/>
  <c r="U138" i="6"/>
  <c r="O134" i="6"/>
  <c r="W134" i="6"/>
  <c r="U134" i="6"/>
  <c r="O130" i="6"/>
  <c r="W130" i="6"/>
  <c r="U130" i="6"/>
  <c r="O126" i="6"/>
  <c r="W126" i="6"/>
  <c r="U126" i="6"/>
  <c r="O122" i="6"/>
  <c r="W122" i="6"/>
  <c r="U122" i="6"/>
  <c r="O118" i="6"/>
  <c r="W118" i="6"/>
  <c r="U118" i="6"/>
  <c r="O114" i="6"/>
  <c r="W114" i="6"/>
  <c r="U114" i="6"/>
  <c r="O110" i="6"/>
  <c r="W110" i="6"/>
  <c r="U110" i="6"/>
  <c r="O106" i="6"/>
  <c r="W106" i="6"/>
  <c r="U106" i="6"/>
  <c r="O102" i="6"/>
  <c r="W102" i="6"/>
  <c r="U102" i="6"/>
  <c r="O98" i="6"/>
  <c r="W98" i="6"/>
  <c r="U98" i="6"/>
  <c r="O94" i="6"/>
  <c r="W94" i="6"/>
  <c r="U94" i="6"/>
  <c r="O90" i="6"/>
  <c r="W90" i="6"/>
  <c r="U90" i="6"/>
  <c r="O86" i="6"/>
  <c r="W86" i="6"/>
  <c r="U86" i="6"/>
  <c r="O82" i="6"/>
  <c r="W82" i="6"/>
  <c r="U82" i="6"/>
  <c r="O78" i="6"/>
  <c r="W78" i="6"/>
  <c r="U78" i="6"/>
  <c r="O74" i="6"/>
  <c r="W74" i="6"/>
  <c r="U74" i="6"/>
  <c r="O70" i="6"/>
  <c r="W70" i="6"/>
  <c r="U70" i="6"/>
  <c r="O66" i="6"/>
  <c r="W66" i="6"/>
  <c r="U66" i="6"/>
  <c r="O62" i="6"/>
  <c r="W62" i="6"/>
  <c r="U62" i="6"/>
  <c r="O58" i="6"/>
  <c r="W58" i="6"/>
  <c r="U58" i="6"/>
  <c r="O54" i="6"/>
  <c r="W54" i="6"/>
  <c r="U54" i="6"/>
  <c r="O50" i="6"/>
  <c r="W50" i="6"/>
  <c r="U50" i="6"/>
  <c r="O46" i="6"/>
  <c r="W46" i="6"/>
  <c r="U46" i="6"/>
  <c r="O42" i="6"/>
  <c r="W42" i="6"/>
  <c r="U42" i="6"/>
  <c r="O38" i="6"/>
  <c r="W38" i="6"/>
  <c r="U38" i="6"/>
  <c r="O34" i="6"/>
  <c r="W34" i="6"/>
  <c r="U34" i="6"/>
  <c r="O30" i="6"/>
  <c r="W30" i="6"/>
  <c r="U30" i="6"/>
  <c r="O26" i="6"/>
  <c r="W26" i="6"/>
  <c r="U26" i="6"/>
  <c r="O22" i="6"/>
  <c r="W22" i="6"/>
  <c r="U22" i="6"/>
  <c r="L510" i="6"/>
  <c r="L482" i="6"/>
  <c r="I162" i="6"/>
  <c r="O18" i="6"/>
  <c r="W18" i="6"/>
  <c r="U18" i="6"/>
  <c r="O185" i="6"/>
  <c r="W185" i="6"/>
  <c r="U185" i="6"/>
  <c r="O177" i="6"/>
  <c r="W177" i="6"/>
  <c r="U177" i="6"/>
  <c r="O169" i="6"/>
  <c r="W169" i="6"/>
  <c r="U169" i="6"/>
  <c r="O161" i="6"/>
  <c r="W161" i="6"/>
  <c r="U161" i="6"/>
  <c r="O153" i="6"/>
  <c r="W153" i="6"/>
  <c r="U153" i="6"/>
  <c r="O145" i="6"/>
  <c r="W145" i="6"/>
  <c r="U145" i="6"/>
  <c r="O137" i="6"/>
  <c r="W137" i="6"/>
  <c r="U137" i="6"/>
  <c r="O129" i="6"/>
  <c r="W129" i="6"/>
  <c r="U129" i="6"/>
  <c r="O121" i="6"/>
  <c r="W121" i="6"/>
  <c r="U121" i="6"/>
  <c r="O113" i="6"/>
  <c r="W113" i="6"/>
  <c r="U113" i="6"/>
  <c r="O105" i="6"/>
  <c r="W105" i="6"/>
  <c r="U105" i="6"/>
  <c r="O97" i="6"/>
  <c r="W97" i="6"/>
  <c r="U97" i="6"/>
  <c r="O89" i="6"/>
  <c r="W89" i="6"/>
  <c r="U89" i="6"/>
  <c r="O81" i="6"/>
  <c r="W81" i="6"/>
  <c r="U81" i="6"/>
  <c r="O73" i="6"/>
  <c r="W73" i="6"/>
  <c r="U73" i="6"/>
  <c r="O65" i="6"/>
  <c r="W65" i="6"/>
  <c r="U65" i="6"/>
  <c r="O57" i="6"/>
  <c r="W57" i="6"/>
  <c r="U57" i="6"/>
  <c r="O49" i="6"/>
  <c r="W49" i="6"/>
  <c r="U49" i="6"/>
  <c r="O41" i="6"/>
  <c r="W41" i="6"/>
  <c r="U41" i="6"/>
  <c r="O33" i="6"/>
  <c r="W33" i="6"/>
  <c r="U33" i="6"/>
  <c r="O25" i="6"/>
  <c r="W25" i="6"/>
  <c r="U25" i="6"/>
  <c r="I150" i="6"/>
  <c r="I146" i="6"/>
  <c r="I142" i="6"/>
  <c r="I138" i="6"/>
  <c r="I134" i="6"/>
  <c r="I130" i="6"/>
  <c r="I126" i="6"/>
  <c r="L577" i="6"/>
  <c r="L573" i="6"/>
  <c r="L557" i="6"/>
  <c r="L541" i="6"/>
  <c r="L509" i="6"/>
  <c r="L497" i="6"/>
  <c r="L469" i="6"/>
  <c r="L453" i="6"/>
  <c r="L429" i="6"/>
  <c r="L425" i="6"/>
  <c r="L365" i="6"/>
  <c r="L345" i="6"/>
  <c r="L325" i="6"/>
  <c r="L301" i="6"/>
  <c r="L293" i="6"/>
  <c r="L245" i="6"/>
  <c r="L241" i="6"/>
  <c r="L237" i="6"/>
  <c r="L221" i="6"/>
  <c r="L209" i="6"/>
  <c r="I189" i="6"/>
  <c r="I185" i="6"/>
  <c r="I181" i="6"/>
  <c r="I177" i="6"/>
  <c r="I173" i="6"/>
  <c r="I169" i="6"/>
  <c r="I165" i="6"/>
  <c r="I161" i="6"/>
  <c r="I157" i="6"/>
  <c r="I153" i="6"/>
  <c r="K189" i="6"/>
  <c r="K185" i="6"/>
  <c r="K181" i="6"/>
  <c r="K177" i="6"/>
  <c r="K173" i="6"/>
  <c r="K169" i="6"/>
  <c r="K165" i="6"/>
  <c r="K161" i="6"/>
  <c r="K157" i="6"/>
  <c r="K153" i="6"/>
  <c r="K149" i="6"/>
  <c r="K145" i="6"/>
  <c r="K141" i="6"/>
  <c r="K137" i="6"/>
  <c r="K133" i="6"/>
  <c r="K129" i="6"/>
  <c r="K125" i="6"/>
  <c r="K121" i="6"/>
  <c r="K117" i="6"/>
  <c r="K113" i="6"/>
  <c r="K109" i="6"/>
  <c r="K105" i="6"/>
  <c r="K101" i="6"/>
  <c r="K97" i="6"/>
  <c r="K93" i="6"/>
  <c r="K89" i="6"/>
  <c r="K85" i="6"/>
  <c r="K81" i="6"/>
  <c r="K77" i="6"/>
  <c r="K73" i="6"/>
  <c r="K69" i="6"/>
  <c r="K65" i="6"/>
  <c r="K61" i="6"/>
  <c r="K57" i="6"/>
  <c r="K53" i="6"/>
  <c r="K49" i="6"/>
  <c r="K45" i="6"/>
  <c r="K41" i="6"/>
  <c r="K37" i="6"/>
  <c r="K33" i="6"/>
  <c r="K29" i="6"/>
  <c r="K25" i="6"/>
  <c r="K21" i="6"/>
  <c r="J33" i="6"/>
  <c r="J37" i="6"/>
  <c r="J41" i="6"/>
  <c r="J45" i="6"/>
  <c r="J49" i="6"/>
  <c r="J53" i="6"/>
  <c r="J57" i="6"/>
  <c r="J61" i="6"/>
  <c r="J65" i="6"/>
  <c r="J69" i="6"/>
  <c r="J73" i="6"/>
  <c r="J77" i="6"/>
  <c r="J81" i="6"/>
  <c r="J85" i="6"/>
  <c r="J89" i="6"/>
  <c r="J93" i="6"/>
  <c r="J97" i="6"/>
  <c r="O188" i="6"/>
  <c r="W188" i="6"/>
  <c r="U188" i="6"/>
  <c r="O184" i="6"/>
  <c r="U184" i="6"/>
  <c r="W184" i="6"/>
  <c r="O180" i="6"/>
  <c r="W180" i="6"/>
  <c r="U180" i="6"/>
  <c r="O176" i="6"/>
  <c r="W176" i="6"/>
  <c r="U176" i="6"/>
  <c r="O172" i="6"/>
  <c r="W172" i="6"/>
  <c r="U172" i="6"/>
  <c r="O168" i="6"/>
  <c r="W168" i="6"/>
  <c r="U168" i="6"/>
  <c r="O164" i="6"/>
  <c r="W164" i="6"/>
  <c r="U164" i="6"/>
  <c r="O160" i="6"/>
  <c r="W160" i="6"/>
  <c r="U160" i="6"/>
  <c r="O156" i="6"/>
  <c r="W156" i="6"/>
  <c r="U156" i="6"/>
  <c r="O152" i="6"/>
  <c r="W152" i="6"/>
  <c r="U152" i="6"/>
  <c r="O148" i="6"/>
  <c r="W148" i="6"/>
  <c r="U148" i="6"/>
  <c r="O144" i="6"/>
  <c r="W144" i="6"/>
  <c r="U144" i="6"/>
  <c r="O140" i="6"/>
  <c r="W140" i="6"/>
  <c r="U140" i="6"/>
  <c r="O136" i="6"/>
  <c r="W136" i="6"/>
  <c r="U136" i="6"/>
  <c r="O132" i="6"/>
  <c r="W132" i="6"/>
  <c r="U132" i="6"/>
  <c r="O128" i="6"/>
  <c r="W128" i="6"/>
  <c r="U128" i="6"/>
  <c r="O124" i="6"/>
  <c r="W124" i="6"/>
  <c r="U124" i="6"/>
  <c r="O120" i="6"/>
  <c r="U120" i="6"/>
  <c r="W120" i="6"/>
  <c r="O116" i="6"/>
  <c r="W116" i="6"/>
  <c r="U116" i="6"/>
  <c r="O112" i="6"/>
  <c r="W112" i="6"/>
  <c r="U112" i="6"/>
  <c r="O108" i="6"/>
  <c r="W108" i="6"/>
  <c r="U108" i="6"/>
  <c r="O104" i="6"/>
  <c r="W104" i="6"/>
  <c r="U104" i="6"/>
  <c r="O100" i="6"/>
  <c r="W100" i="6"/>
  <c r="U100" i="6"/>
  <c r="O96" i="6"/>
  <c r="W96" i="6"/>
  <c r="U96" i="6"/>
  <c r="O92" i="6"/>
  <c r="W92" i="6"/>
  <c r="U92" i="6"/>
  <c r="O88" i="6"/>
  <c r="W88" i="6"/>
  <c r="U88" i="6"/>
  <c r="O84" i="6"/>
  <c r="W84" i="6"/>
  <c r="U84" i="6"/>
  <c r="O80" i="6"/>
  <c r="W80" i="6"/>
  <c r="U80" i="6"/>
  <c r="O76" i="6"/>
  <c r="W76" i="6"/>
  <c r="U76" i="6"/>
  <c r="O72" i="6"/>
  <c r="W72" i="6"/>
  <c r="U72" i="6"/>
  <c r="O68" i="6"/>
  <c r="W68" i="6"/>
  <c r="U68" i="6"/>
  <c r="O64" i="6"/>
  <c r="W64" i="6"/>
  <c r="U64" i="6"/>
  <c r="O60" i="6"/>
  <c r="W60" i="6"/>
  <c r="U60" i="6"/>
  <c r="O56" i="6"/>
  <c r="W56" i="6"/>
  <c r="U56" i="6"/>
  <c r="O52" i="6"/>
  <c r="W52" i="6"/>
  <c r="U52" i="6"/>
  <c r="O48" i="6"/>
  <c r="W48" i="6"/>
  <c r="U48" i="6"/>
  <c r="O44" i="6"/>
  <c r="W44" i="6"/>
  <c r="U44" i="6"/>
  <c r="O40" i="6"/>
  <c r="W40" i="6"/>
  <c r="U40" i="6"/>
  <c r="O36" i="6"/>
  <c r="W36" i="6"/>
  <c r="U36" i="6"/>
  <c r="O32" i="6"/>
  <c r="W32" i="6"/>
  <c r="U32" i="6"/>
  <c r="O28" i="6"/>
  <c r="W28" i="6"/>
  <c r="U28" i="6"/>
  <c r="O24" i="6"/>
  <c r="W24" i="6"/>
  <c r="U24" i="6"/>
  <c r="L242" i="6"/>
  <c r="K22" i="6"/>
  <c r="W189" i="6"/>
  <c r="U189" i="6"/>
  <c r="O181" i="6"/>
  <c r="W181" i="6"/>
  <c r="U181" i="6"/>
  <c r="O173" i="6"/>
  <c r="W173" i="6"/>
  <c r="U173" i="6"/>
  <c r="O165" i="6"/>
  <c r="W165" i="6"/>
  <c r="U165" i="6"/>
  <c r="O157" i="6"/>
  <c r="W157" i="6"/>
  <c r="U157" i="6"/>
  <c r="O149" i="6"/>
  <c r="W149" i="6"/>
  <c r="U149" i="6"/>
  <c r="O141" i="6"/>
  <c r="W141" i="6"/>
  <c r="U141" i="6"/>
  <c r="O133" i="6"/>
  <c r="W133" i="6"/>
  <c r="U133" i="6"/>
  <c r="O125" i="6"/>
  <c r="W125" i="6"/>
  <c r="U125" i="6"/>
  <c r="O117" i="6"/>
  <c r="W117" i="6"/>
  <c r="U117" i="6"/>
  <c r="O109" i="6"/>
  <c r="W109" i="6"/>
  <c r="U109" i="6"/>
  <c r="O101" i="6"/>
  <c r="W101" i="6"/>
  <c r="U101" i="6"/>
  <c r="O93" i="6"/>
  <c r="W93" i="6"/>
  <c r="U93" i="6"/>
  <c r="O85" i="6"/>
  <c r="W85" i="6"/>
  <c r="U85" i="6"/>
  <c r="O77" i="6"/>
  <c r="U77" i="6"/>
  <c r="W77" i="6"/>
  <c r="O69" i="6"/>
  <c r="W69" i="6"/>
  <c r="U69" i="6"/>
  <c r="O61" i="6"/>
  <c r="W61" i="6"/>
  <c r="U61" i="6"/>
  <c r="O53" i="6"/>
  <c r="W53" i="6"/>
  <c r="U53" i="6"/>
  <c r="O45" i="6"/>
  <c r="W45" i="6"/>
  <c r="U45" i="6"/>
  <c r="O37" i="6"/>
  <c r="W37" i="6"/>
  <c r="U37" i="6"/>
  <c r="O29" i="6"/>
  <c r="W29" i="6"/>
  <c r="U29" i="6"/>
  <c r="O21" i="6"/>
  <c r="W21" i="6"/>
  <c r="U21" i="6"/>
  <c r="J190" i="6"/>
  <c r="L190" i="6" s="1"/>
  <c r="W191" i="6"/>
  <c r="I149" i="6"/>
  <c r="I145" i="6"/>
  <c r="I141" i="6"/>
  <c r="I137" i="6"/>
  <c r="I133" i="6"/>
  <c r="I129" i="6"/>
  <c r="I125" i="6"/>
  <c r="L580" i="6"/>
  <c r="L540" i="6"/>
  <c r="L528" i="6"/>
  <c r="L476" i="6"/>
  <c r="L428" i="6"/>
  <c r="L412" i="6"/>
  <c r="L388" i="6"/>
  <c r="L364" i="6"/>
  <c r="L348" i="6"/>
  <c r="L316" i="6"/>
  <c r="L284" i="6"/>
  <c r="L228" i="6"/>
  <c r="K18" i="6"/>
  <c r="O19" i="6"/>
  <c r="W19" i="6"/>
  <c r="U19" i="6"/>
  <c r="O187" i="6"/>
  <c r="W187" i="6"/>
  <c r="U187" i="6"/>
  <c r="W183" i="6"/>
  <c r="U183" i="6"/>
  <c r="O179" i="6"/>
  <c r="W179" i="6"/>
  <c r="U179" i="6"/>
  <c r="O175" i="6"/>
  <c r="W175" i="6"/>
  <c r="U175" i="6"/>
  <c r="O171" i="6"/>
  <c r="W171" i="6"/>
  <c r="U171" i="6"/>
  <c r="O167" i="6"/>
  <c r="W167" i="6"/>
  <c r="U167" i="6"/>
  <c r="O163" i="6"/>
  <c r="U163" i="6"/>
  <c r="W163" i="6"/>
  <c r="O159" i="6"/>
  <c r="W159" i="6"/>
  <c r="U159" i="6"/>
  <c r="O155" i="6"/>
  <c r="W155" i="6"/>
  <c r="U155" i="6"/>
  <c r="W151" i="6"/>
  <c r="U151" i="6"/>
  <c r="O147" i="6"/>
  <c r="W147" i="6"/>
  <c r="U147" i="6"/>
  <c r="O143" i="6"/>
  <c r="W143" i="6"/>
  <c r="U143" i="6"/>
  <c r="O139" i="6"/>
  <c r="W139" i="6"/>
  <c r="U139" i="6"/>
  <c r="O135" i="6"/>
  <c r="W135" i="6"/>
  <c r="U135" i="6"/>
  <c r="O131" i="6"/>
  <c r="W131" i="6"/>
  <c r="U131" i="6"/>
  <c r="O127" i="6"/>
  <c r="W127" i="6"/>
  <c r="U127" i="6"/>
  <c r="O123" i="6"/>
  <c r="W123" i="6"/>
  <c r="U123" i="6"/>
  <c r="O119" i="6"/>
  <c r="W119" i="6"/>
  <c r="U119" i="6"/>
  <c r="O115" i="6"/>
  <c r="W115" i="6"/>
  <c r="U115" i="6"/>
  <c r="O111" i="6"/>
  <c r="W111" i="6"/>
  <c r="U111" i="6"/>
  <c r="O107" i="6"/>
  <c r="W107" i="6"/>
  <c r="U107" i="6"/>
  <c r="O103" i="6"/>
  <c r="W103" i="6"/>
  <c r="U103" i="6"/>
  <c r="O99" i="6"/>
  <c r="U99" i="6"/>
  <c r="W99" i="6"/>
  <c r="O95" i="6"/>
  <c r="W95" i="6"/>
  <c r="U95" i="6"/>
  <c r="O91" i="6"/>
  <c r="W91" i="6"/>
  <c r="U91" i="6"/>
  <c r="O87" i="6"/>
  <c r="W87" i="6"/>
  <c r="U87" i="6"/>
  <c r="O83" i="6"/>
  <c r="W83" i="6"/>
  <c r="U83" i="6"/>
  <c r="O79" i="6"/>
  <c r="W79" i="6"/>
  <c r="U79" i="6"/>
  <c r="O75" i="6"/>
  <c r="W75" i="6"/>
  <c r="U75" i="6"/>
  <c r="O71" i="6"/>
  <c r="W71" i="6"/>
  <c r="U71" i="6"/>
  <c r="O67" i="6"/>
  <c r="W67" i="6"/>
  <c r="U67" i="6"/>
  <c r="O63" i="6"/>
  <c r="W63" i="6"/>
  <c r="U63" i="6"/>
  <c r="O59" i="6"/>
  <c r="W59" i="6"/>
  <c r="U59" i="6"/>
  <c r="O55" i="6"/>
  <c r="W55" i="6"/>
  <c r="U55" i="6"/>
  <c r="O51" i="6"/>
  <c r="W51" i="6"/>
  <c r="U51" i="6"/>
  <c r="O47" i="6"/>
  <c r="W47" i="6"/>
  <c r="U47" i="6"/>
  <c r="O43" i="6"/>
  <c r="W43" i="6"/>
  <c r="U43" i="6"/>
  <c r="O39" i="6"/>
  <c r="W39" i="6"/>
  <c r="U39" i="6"/>
  <c r="O35" i="6"/>
  <c r="W35" i="6"/>
  <c r="U35" i="6"/>
  <c r="O31" i="6"/>
  <c r="W31" i="6"/>
  <c r="U31" i="6"/>
  <c r="O27" i="6"/>
  <c r="W27" i="6"/>
  <c r="U27" i="6"/>
  <c r="O23" i="6"/>
  <c r="W23" i="6"/>
  <c r="U23" i="6"/>
  <c r="I148" i="6"/>
  <c r="I144" i="6"/>
  <c r="I136" i="6"/>
  <c r="I132" i="6"/>
  <c r="I124" i="6"/>
  <c r="K170" i="6"/>
  <c r="K106" i="6"/>
  <c r="J144" i="6"/>
  <c r="I152" i="6"/>
  <c r="I140" i="6"/>
  <c r="I128" i="6"/>
  <c r="I178" i="6"/>
  <c r="J176" i="6"/>
  <c r="J80" i="6"/>
  <c r="K150" i="6"/>
  <c r="K42" i="6"/>
  <c r="I188" i="6"/>
  <c r="I184" i="6"/>
  <c r="I180" i="6"/>
  <c r="I176" i="6"/>
  <c r="I172" i="6"/>
  <c r="I168" i="6"/>
  <c r="I164" i="6"/>
  <c r="I160" i="6"/>
  <c r="I156" i="6"/>
  <c r="K188" i="6"/>
  <c r="K184" i="6"/>
  <c r="K180" i="6"/>
  <c r="K176" i="6"/>
  <c r="K172" i="6"/>
  <c r="K168" i="6"/>
  <c r="K164" i="6"/>
  <c r="K160" i="6"/>
  <c r="K156" i="6"/>
  <c r="K152" i="6"/>
  <c r="K148" i="6"/>
  <c r="K144" i="6"/>
  <c r="K140" i="6"/>
  <c r="K136" i="6"/>
  <c r="K132" i="6"/>
  <c r="K128" i="6"/>
  <c r="K124" i="6"/>
  <c r="K120" i="6"/>
  <c r="K116" i="6"/>
  <c r="K112" i="6"/>
  <c r="K108" i="6"/>
  <c r="K104" i="6"/>
  <c r="K100" i="6"/>
  <c r="K96" i="6"/>
  <c r="K92" i="6"/>
  <c r="K88" i="6"/>
  <c r="K84" i="6"/>
  <c r="K80" i="6"/>
  <c r="K76" i="6"/>
  <c r="K72" i="6"/>
  <c r="K68" i="6"/>
  <c r="K64" i="6"/>
  <c r="K60" i="6"/>
  <c r="K56" i="6"/>
  <c r="K52" i="6"/>
  <c r="K48" i="6"/>
  <c r="K44" i="6"/>
  <c r="K40" i="6"/>
  <c r="K36" i="6"/>
  <c r="K32" i="6"/>
  <c r="K28" i="6"/>
  <c r="K24" i="6"/>
  <c r="K20" i="6"/>
  <c r="J30" i="6"/>
  <c r="J26" i="6"/>
  <c r="J22" i="6"/>
  <c r="J18" i="6"/>
  <c r="J34" i="6"/>
  <c r="J38" i="6"/>
  <c r="J42" i="6"/>
  <c r="J46" i="6"/>
  <c r="J50" i="6"/>
  <c r="J54" i="6"/>
  <c r="J58" i="6"/>
  <c r="J62" i="6"/>
  <c r="J66" i="6"/>
  <c r="J70" i="6"/>
  <c r="J74" i="6"/>
  <c r="J78" i="6"/>
  <c r="J82" i="6"/>
  <c r="J86" i="6"/>
  <c r="J90" i="6"/>
  <c r="J94" i="6"/>
  <c r="J98" i="6"/>
  <c r="J102" i="6"/>
  <c r="J106" i="6"/>
  <c r="J110" i="6"/>
  <c r="J114" i="6"/>
  <c r="J118" i="6"/>
  <c r="J122" i="6"/>
  <c r="J126" i="6"/>
  <c r="J130" i="6"/>
  <c r="J134" i="6"/>
  <c r="J138" i="6"/>
  <c r="J142" i="6"/>
  <c r="J146" i="6"/>
  <c r="J150" i="6"/>
  <c r="J154" i="6"/>
  <c r="J158" i="6"/>
  <c r="J162" i="6"/>
  <c r="J166" i="6"/>
  <c r="J170" i="6"/>
  <c r="J174" i="6"/>
  <c r="J178" i="6"/>
  <c r="J182" i="6"/>
  <c r="J186" i="6"/>
  <c r="I183" i="6"/>
  <c r="I151" i="6"/>
  <c r="K86" i="6"/>
  <c r="I186" i="6"/>
  <c r="I182" i="6"/>
  <c r="I174" i="6"/>
  <c r="I170" i="6"/>
  <c r="I166" i="6"/>
  <c r="I158" i="6"/>
  <c r="I154" i="6"/>
  <c r="K186" i="6"/>
  <c r="K182" i="6"/>
  <c r="K178" i="6"/>
  <c r="K174" i="6"/>
  <c r="K166" i="6"/>
  <c r="K162" i="6"/>
  <c r="K158" i="6"/>
  <c r="K154" i="6"/>
  <c r="K146" i="6"/>
  <c r="K142" i="6"/>
  <c r="K138" i="6"/>
  <c r="K134" i="6"/>
  <c r="K130" i="6"/>
  <c r="K126" i="6"/>
  <c r="K122" i="6"/>
  <c r="K118" i="6"/>
  <c r="K114" i="6"/>
  <c r="K110" i="6"/>
  <c r="K102" i="6"/>
  <c r="K98" i="6"/>
  <c r="K94" i="6"/>
  <c r="K90" i="6"/>
  <c r="K82" i="6"/>
  <c r="K78" i="6"/>
  <c r="K74" i="6"/>
  <c r="K70" i="6"/>
  <c r="K66" i="6"/>
  <c r="K62" i="6"/>
  <c r="K58" i="6"/>
  <c r="K54" i="6"/>
  <c r="K50" i="6"/>
  <c r="K46" i="6"/>
  <c r="K38" i="6"/>
  <c r="K34" i="6"/>
  <c r="K30" i="6"/>
  <c r="K26" i="6"/>
  <c r="J28" i="6"/>
  <c r="J24" i="6"/>
  <c r="J20" i="6"/>
  <c r="J32" i="6"/>
  <c r="J36" i="6"/>
  <c r="J40" i="6"/>
  <c r="J44" i="6"/>
  <c r="J52" i="6"/>
  <c r="J56" i="6"/>
  <c r="J60" i="6"/>
  <c r="J64" i="6"/>
  <c r="J68" i="6"/>
  <c r="J72" i="6"/>
  <c r="J76" i="6"/>
  <c r="J84" i="6"/>
  <c r="J88" i="6"/>
  <c r="J92" i="6"/>
  <c r="J96" i="6"/>
  <c r="J100" i="6"/>
  <c r="J104" i="6"/>
  <c r="J108" i="6"/>
  <c r="J116" i="6"/>
  <c r="J120" i="6"/>
  <c r="J124" i="6"/>
  <c r="J128" i="6"/>
  <c r="J132" i="6"/>
  <c r="J136" i="6"/>
  <c r="J140" i="6"/>
  <c r="L140" i="6" s="1"/>
  <c r="J148" i="6"/>
  <c r="J152" i="6"/>
  <c r="J156" i="6"/>
  <c r="J160" i="6"/>
  <c r="J164" i="6"/>
  <c r="J168" i="6"/>
  <c r="J172" i="6"/>
  <c r="J180" i="6"/>
  <c r="J184" i="6"/>
  <c r="J188" i="6"/>
  <c r="P304" i="6"/>
  <c r="I135" i="6"/>
  <c r="J155" i="6"/>
  <c r="J123" i="6"/>
  <c r="O151" i="6"/>
  <c r="J19" i="6"/>
  <c r="J101" i="6"/>
  <c r="J105" i="6"/>
  <c r="J109" i="6"/>
  <c r="J113" i="6"/>
  <c r="J117" i="6"/>
  <c r="J121" i="6"/>
  <c r="J125" i="6"/>
  <c r="J129" i="6"/>
  <c r="J133" i="6"/>
  <c r="J137" i="6"/>
  <c r="J141" i="6"/>
  <c r="J145" i="6"/>
  <c r="J149" i="6"/>
  <c r="J153" i="6"/>
  <c r="J157" i="6"/>
  <c r="J161" i="6"/>
  <c r="J165" i="6"/>
  <c r="J169" i="6"/>
  <c r="J173" i="6"/>
  <c r="J177" i="6"/>
  <c r="J181" i="6"/>
  <c r="J185" i="6"/>
  <c r="I167" i="6"/>
  <c r="K183" i="6"/>
  <c r="K127" i="6"/>
  <c r="K19" i="6"/>
  <c r="K187" i="6"/>
  <c r="K179" i="6"/>
  <c r="K175" i="6"/>
  <c r="K171" i="6"/>
  <c r="K167" i="6"/>
  <c r="K163" i="6"/>
  <c r="K155" i="6"/>
  <c r="K151" i="6"/>
  <c r="K147" i="6"/>
  <c r="K139" i="6"/>
  <c r="K135" i="6"/>
  <c r="K131" i="6"/>
  <c r="K123" i="6"/>
  <c r="K119" i="6"/>
  <c r="J119" i="6"/>
  <c r="J127" i="6"/>
  <c r="J135" i="6"/>
  <c r="J143" i="6"/>
  <c r="J151" i="6"/>
  <c r="J159" i="6"/>
  <c r="J167" i="6"/>
  <c r="J175" i="6"/>
  <c r="J183" i="6"/>
  <c r="O183" i="6"/>
  <c r="J187" i="6"/>
  <c r="O189" i="6"/>
  <c r="J189" i="6"/>
  <c r="P301" i="6"/>
  <c r="L181" i="6" l="1"/>
  <c r="L165" i="6"/>
  <c r="L128" i="6"/>
  <c r="L149" i="6"/>
  <c r="L133" i="6"/>
  <c r="L125" i="6"/>
  <c r="L148" i="6"/>
  <c r="L170" i="6"/>
  <c r="L143" i="6"/>
  <c r="L139" i="6"/>
  <c r="L163" i="6"/>
  <c r="L179" i="6"/>
  <c r="L177" i="6"/>
  <c r="L161" i="6"/>
  <c r="L145" i="6"/>
  <c r="L129" i="6"/>
  <c r="L147" i="6"/>
  <c r="L187" i="6"/>
  <c r="L159" i="6"/>
  <c r="L127" i="6"/>
  <c r="L131" i="6"/>
  <c r="L171" i="6"/>
  <c r="L141" i="6"/>
  <c r="L132" i="6"/>
  <c r="L162" i="6"/>
  <c r="L189" i="6"/>
  <c r="L173" i="6"/>
  <c r="L157" i="6"/>
  <c r="L150" i="6"/>
  <c r="L185" i="6"/>
  <c r="L169" i="6"/>
  <c r="L153" i="6"/>
  <c r="L137" i="6"/>
  <c r="L178" i="6"/>
  <c r="L146" i="6"/>
  <c r="L144" i="6"/>
  <c r="L152" i="6"/>
  <c r="L142" i="6"/>
  <c r="L183" i="6"/>
  <c r="L126" i="6"/>
  <c r="L134" i="6"/>
  <c r="L124" i="6"/>
  <c r="L168" i="6"/>
  <c r="L130" i="6"/>
  <c r="P305" i="6"/>
  <c r="L138" i="6"/>
  <c r="L136" i="6"/>
  <c r="L184" i="6"/>
  <c r="L151" i="6"/>
  <c r="L154" i="6"/>
  <c r="L174" i="6"/>
  <c r="L156" i="6"/>
  <c r="L172" i="6"/>
  <c r="L188" i="6"/>
  <c r="L175" i="6"/>
  <c r="L155" i="6"/>
  <c r="L158" i="6"/>
  <c r="L182" i="6"/>
  <c r="L160" i="6"/>
  <c r="L176" i="6"/>
  <c r="L166" i="6"/>
  <c r="L186" i="6"/>
  <c r="L164" i="6"/>
  <c r="L180" i="6"/>
  <c r="L167" i="6"/>
  <c r="L135" i="6"/>
  <c r="C95" i="6"/>
  <c r="I94" i="6" s="1"/>
  <c r="L94" i="6" s="1"/>
  <c r="C96" i="6"/>
  <c r="I95" i="6" s="1"/>
  <c r="L95" i="6" s="1"/>
  <c r="C97" i="6"/>
  <c r="I96" i="6" s="1"/>
  <c r="L96" i="6" s="1"/>
  <c r="C98" i="6"/>
  <c r="I97" i="6" s="1"/>
  <c r="L97" i="6" s="1"/>
  <c r="C99" i="6"/>
  <c r="I98" i="6" s="1"/>
  <c r="L98" i="6" s="1"/>
  <c r="C100" i="6"/>
  <c r="I99" i="6" s="1"/>
  <c r="L99" i="6" s="1"/>
  <c r="C101" i="6"/>
  <c r="I100" i="6" s="1"/>
  <c r="L100" i="6" s="1"/>
  <c r="C102" i="6"/>
  <c r="I101" i="6" s="1"/>
  <c r="L101" i="6" s="1"/>
  <c r="C103" i="6"/>
  <c r="I102" i="6" s="1"/>
  <c r="L102" i="6" s="1"/>
  <c r="C104" i="6"/>
  <c r="I103" i="6" s="1"/>
  <c r="L103" i="6" s="1"/>
  <c r="C105" i="6"/>
  <c r="I104" i="6" s="1"/>
  <c r="L104" i="6" s="1"/>
  <c r="C106" i="6"/>
  <c r="I105" i="6" s="1"/>
  <c r="L105" i="6" s="1"/>
  <c r="C107" i="6"/>
  <c r="I106" i="6" s="1"/>
  <c r="L106" i="6" s="1"/>
  <c r="C108" i="6"/>
  <c r="I107" i="6" s="1"/>
  <c r="L107" i="6" s="1"/>
  <c r="C109" i="6"/>
  <c r="I108" i="6" s="1"/>
  <c r="L108" i="6" s="1"/>
  <c r="C110" i="6"/>
  <c r="I109" i="6" s="1"/>
  <c r="L109" i="6" s="1"/>
  <c r="C111" i="6"/>
  <c r="I110" i="6" s="1"/>
  <c r="L110" i="6" s="1"/>
  <c r="C112" i="6"/>
  <c r="I111" i="6" s="1"/>
  <c r="L111" i="6" s="1"/>
  <c r="C113" i="6"/>
  <c r="I112" i="6" s="1"/>
  <c r="L112" i="6" s="1"/>
  <c r="C114" i="6"/>
  <c r="I113" i="6" s="1"/>
  <c r="L113" i="6" s="1"/>
  <c r="C115" i="6"/>
  <c r="I114" i="6" s="1"/>
  <c r="L114" i="6" s="1"/>
  <c r="C116" i="6"/>
  <c r="I115" i="6" s="1"/>
  <c r="L115" i="6" s="1"/>
  <c r="C117" i="6"/>
  <c r="I116" i="6" s="1"/>
  <c r="L116" i="6" s="1"/>
  <c r="C118" i="6"/>
  <c r="I117" i="6" s="1"/>
  <c r="L117" i="6" s="1"/>
  <c r="C119" i="6"/>
  <c r="I118" i="6" s="1"/>
  <c r="L118" i="6" s="1"/>
  <c r="C120" i="6"/>
  <c r="I119" i="6" s="1"/>
  <c r="L119" i="6" s="1"/>
  <c r="C121" i="6"/>
  <c r="I120" i="6" s="1"/>
  <c r="L120" i="6" s="1"/>
  <c r="C122" i="6"/>
  <c r="I121" i="6" s="1"/>
  <c r="L121" i="6" s="1"/>
  <c r="C123" i="6"/>
  <c r="I122" i="6" s="1"/>
  <c r="L122" i="6" s="1"/>
  <c r="C124" i="6"/>
  <c r="I123" i="6" s="1"/>
  <c r="L123" i="6" s="1"/>
  <c r="C70" i="6"/>
  <c r="I69" i="6" s="1"/>
  <c r="L69" i="6" s="1"/>
  <c r="C71" i="6"/>
  <c r="I70" i="6" s="1"/>
  <c r="L70" i="6" s="1"/>
  <c r="C72" i="6"/>
  <c r="I71" i="6" s="1"/>
  <c r="L71" i="6" s="1"/>
  <c r="C73" i="6"/>
  <c r="I72" i="6" s="1"/>
  <c r="L72" i="6" s="1"/>
  <c r="C74" i="6"/>
  <c r="I73" i="6" s="1"/>
  <c r="L73" i="6" s="1"/>
  <c r="C75" i="6"/>
  <c r="I74" i="6" s="1"/>
  <c r="L74" i="6" s="1"/>
  <c r="C76" i="6"/>
  <c r="I75" i="6" s="1"/>
  <c r="L75" i="6" s="1"/>
  <c r="C77" i="6"/>
  <c r="I76" i="6" s="1"/>
  <c r="L76" i="6" s="1"/>
  <c r="C78" i="6"/>
  <c r="I77" i="6" s="1"/>
  <c r="L77" i="6" s="1"/>
  <c r="C79" i="6"/>
  <c r="I78" i="6" s="1"/>
  <c r="L78" i="6" s="1"/>
  <c r="C80" i="6"/>
  <c r="I79" i="6" s="1"/>
  <c r="L79" i="6" s="1"/>
  <c r="C81" i="6"/>
  <c r="I80" i="6" s="1"/>
  <c r="L80" i="6" s="1"/>
  <c r="C82" i="6"/>
  <c r="I81" i="6" s="1"/>
  <c r="L81" i="6" s="1"/>
  <c r="C83" i="6"/>
  <c r="I82" i="6" s="1"/>
  <c r="L82" i="6" s="1"/>
  <c r="C84" i="6"/>
  <c r="I83" i="6" s="1"/>
  <c r="L83" i="6" s="1"/>
  <c r="C85" i="6"/>
  <c r="I84" i="6" s="1"/>
  <c r="L84" i="6" s="1"/>
  <c r="C86" i="6"/>
  <c r="I85" i="6" s="1"/>
  <c r="L85" i="6" s="1"/>
  <c r="C87" i="6"/>
  <c r="I86" i="6" s="1"/>
  <c r="L86" i="6" s="1"/>
  <c r="C88" i="6"/>
  <c r="I87" i="6" s="1"/>
  <c r="L87" i="6" s="1"/>
  <c r="C89" i="6"/>
  <c r="I88" i="6" s="1"/>
  <c r="L88" i="6" s="1"/>
  <c r="C90" i="6"/>
  <c r="I89" i="6" s="1"/>
  <c r="L89" i="6" s="1"/>
  <c r="C91" i="6"/>
  <c r="I90" i="6" s="1"/>
  <c r="L90" i="6" s="1"/>
  <c r="C92" i="6"/>
  <c r="I91" i="6" s="1"/>
  <c r="L91" i="6" s="1"/>
  <c r="C93" i="6"/>
  <c r="I92" i="6" s="1"/>
  <c r="L92" i="6" s="1"/>
  <c r="C94" i="6"/>
  <c r="I93" i="6" s="1"/>
  <c r="L93" i="6" s="1"/>
  <c r="C64" i="6"/>
  <c r="I63" i="6" s="1"/>
  <c r="L63" i="6" s="1"/>
  <c r="C65" i="6"/>
  <c r="I64" i="6" s="1"/>
  <c r="L64" i="6" s="1"/>
  <c r="C66" i="6"/>
  <c r="I65" i="6" s="1"/>
  <c r="L65" i="6" s="1"/>
  <c r="C67" i="6"/>
  <c r="I66" i="6" s="1"/>
  <c r="L66" i="6" s="1"/>
  <c r="C68" i="6"/>
  <c r="I67" i="6" s="1"/>
  <c r="L67" i="6" s="1"/>
  <c r="C69" i="6"/>
  <c r="I68" i="6" s="1"/>
  <c r="L68" i="6" s="1"/>
  <c r="C54" i="6"/>
  <c r="I53" i="6" s="1"/>
  <c r="L53" i="6" s="1"/>
  <c r="C55" i="6"/>
  <c r="I54" i="6" s="1"/>
  <c r="L54" i="6" s="1"/>
  <c r="C56" i="6"/>
  <c r="I55" i="6" s="1"/>
  <c r="L55" i="6" s="1"/>
  <c r="C57" i="6"/>
  <c r="I56" i="6" s="1"/>
  <c r="L56" i="6" s="1"/>
  <c r="C58" i="6"/>
  <c r="I57" i="6" s="1"/>
  <c r="L57" i="6" s="1"/>
  <c r="C59" i="6"/>
  <c r="I58" i="6" s="1"/>
  <c r="L58" i="6" s="1"/>
  <c r="C60" i="6"/>
  <c r="I59" i="6" s="1"/>
  <c r="L59" i="6" s="1"/>
  <c r="C61" i="6"/>
  <c r="I60" i="6" s="1"/>
  <c r="L60" i="6" s="1"/>
  <c r="C62" i="6"/>
  <c r="I61" i="6" s="1"/>
  <c r="L61" i="6" s="1"/>
  <c r="C63" i="6"/>
  <c r="I62" i="6" s="1"/>
  <c r="L62" i="6" s="1"/>
  <c r="C53" i="6"/>
  <c r="I52" i="6" s="1"/>
  <c r="L52" i="6" s="1"/>
  <c r="C50" i="6"/>
  <c r="I49" i="6" s="1"/>
  <c r="L49" i="6" s="1"/>
  <c r="C51" i="6"/>
  <c r="I50" i="6" s="1"/>
  <c r="L50" i="6" s="1"/>
  <c r="C52" i="6"/>
  <c r="I51" i="6" s="1"/>
  <c r="L51" i="6" s="1"/>
  <c r="C32" i="6"/>
  <c r="I31" i="6" s="1"/>
  <c r="L31" i="6" s="1"/>
  <c r="C33" i="6"/>
  <c r="I32" i="6" s="1"/>
  <c r="L32" i="6" s="1"/>
  <c r="C34" i="6"/>
  <c r="I33" i="6" s="1"/>
  <c r="L33" i="6" s="1"/>
  <c r="C35" i="6"/>
  <c r="I34" i="6" s="1"/>
  <c r="L34" i="6" s="1"/>
  <c r="C36" i="6"/>
  <c r="I35" i="6" s="1"/>
  <c r="L35" i="6" s="1"/>
  <c r="C37" i="6"/>
  <c r="I36" i="6" s="1"/>
  <c r="L36" i="6" s="1"/>
  <c r="C38" i="6"/>
  <c r="I37" i="6" s="1"/>
  <c r="L37" i="6" s="1"/>
  <c r="C39" i="6"/>
  <c r="I38" i="6" s="1"/>
  <c r="L38" i="6" s="1"/>
  <c r="C40" i="6"/>
  <c r="I39" i="6" s="1"/>
  <c r="L39" i="6" s="1"/>
  <c r="C41" i="6"/>
  <c r="I40" i="6" s="1"/>
  <c r="L40" i="6" s="1"/>
  <c r="C42" i="6"/>
  <c r="I41" i="6" s="1"/>
  <c r="L41" i="6" s="1"/>
  <c r="C43" i="6"/>
  <c r="I42" i="6" s="1"/>
  <c r="L42" i="6" s="1"/>
  <c r="C44" i="6"/>
  <c r="I43" i="6" s="1"/>
  <c r="L43" i="6" s="1"/>
  <c r="C45" i="6"/>
  <c r="I44" i="6" s="1"/>
  <c r="L44" i="6" s="1"/>
  <c r="C46" i="6"/>
  <c r="I45" i="6" s="1"/>
  <c r="L45" i="6" s="1"/>
  <c r="C47" i="6"/>
  <c r="I46" i="6" s="1"/>
  <c r="L46" i="6" s="1"/>
  <c r="C48" i="6"/>
  <c r="I47" i="6" s="1"/>
  <c r="L47" i="6" s="1"/>
  <c r="C49" i="6"/>
  <c r="I48" i="6" s="1"/>
  <c r="L48" i="6" s="1"/>
  <c r="C19" i="6"/>
  <c r="I18" i="6" s="1"/>
  <c r="L18" i="6" s="1"/>
  <c r="C20" i="6"/>
  <c r="I19" i="6" s="1"/>
  <c r="L19" i="6" s="1"/>
  <c r="C21" i="6"/>
  <c r="I20" i="6" s="1"/>
  <c r="L20" i="6" s="1"/>
  <c r="C22" i="6"/>
  <c r="I21" i="6" s="1"/>
  <c r="L21" i="6" s="1"/>
  <c r="C23" i="6"/>
  <c r="I22" i="6" s="1"/>
  <c r="L22" i="6" s="1"/>
  <c r="C24" i="6"/>
  <c r="I23" i="6" s="1"/>
  <c r="L23" i="6" s="1"/>
  <c r="C25" i="6"/>
  <c r="I24" i="6" s="1"/>
  <c r="L24" i="6" s="1"/>
  <c r="C26" i="6"/>
  <c r="I25" i="6" s="1"/>
  <c r="L25" i="6" s="1"/>
  <c r="C27" i="6"/>
  <c r="I26" i="6" s="1"/>
  <c r="L26" i="6" s="1"/>
  <c r="C28" i="6"/>
  <c r="I27" i="6" s="1"/>
  <c r="L27" i="6" s="1"/>
  <c r="C29" i="6"/>
  <c r="I28" i="6" s="1"/>
  <c r="L28" i="6" s="1"/>
  <c r="C30" i="6"/>
  <c r="I29" i="6" s="1"/>
  <c r="L29" i="6" s="1"/>
  <c r="C31" i="6"/>
  <c r="I30" i="6" s="1"/>
  <c r="L30" i="6" s="1"/>
  <c r="D18" i="6"/>
  <c r="Y18" i="6" s="1"/>
  <c r="M18" i="6"/>
  <c r="C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2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2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Y4" i="6" l="1"/>
  <c r="Y8" i="6"/>
  <c r="Y12" i="6"/>
  <c r="Y16" i="6"/>
  <c r="Y5" i="6"/>
  <c r="Y9" i="6"/>
  <c r="Y13" i="6"/>
  <c r="Y17" i="6"/>
  <c r="Y6" i="6"/>
  <c r="Y10" i="6"/>
  <c r="Y14" i="6"/>
  <c r="Y7" i="6"/>
  <c r="Y11" i="6"/>
  <c r="Y15" i="6"/>
  <c r="Y3" i="6"/>
  <c r="O7" i="6"/>
  <c r="W7" i="6"/>
  <c r="U7" i="6"/>
  <c r="O15" i="6"/>
  <c r="W15" i="6"/>
  <c r="U15" i="6"/>
  <c r="O4" i="6"/>
  <c r="W4" i="6"/>
  <c r="U4" i="6"/>
  <c r="O8" i="6"/>
  <c r="W8" i="6"/>
  <c r="U8" i="6"/>
  <c r="O12" i="6"/>
  <c r="W12" i="6"/>
  <c r="U12" i="6"/>
  <c r="O16" i="6"/>
  <c r="W16" i="6"/>
  <c r="U16" i="6"/>
  <c r="O5" i="6"/>
  <c r="W5" i="6"/>
  <c r="U5" i="6"/>
  <c r="O9" i="6"/>
  <c r="W9" i="6"/>
  <c r="U9" i="6"/>
  <c r="O13" i="6"/>
  <c r="W13" i="6"/>
  <c r="U13" i="6"/>
  <c r="O17" i="6"/>
  <c r="W17" i="6"/>
  <c r="U17" i="6"/>
  <c r="J13" i="6"/>
  <c r="O2" i="6"/>
  <c r="AB2" i="6"/>
  <c r="X2" i="6"/>
  <c r="Y2" i="6"/>
  <c r="AC2" i="6"/>
  <c r="U2" i="6"/>
  <c r="AD2" i="6" s="1"/>
  <c r="W2" i="6"/>
  <c r="AA2" i="6"/>
  <c r="O6" i="6"/>
  <c r="W6" i="6"/>
  <c r="U6" i="6"/>
  <c r="O10" i="6"/>
  <c r="W10" i="6"/>
  <c r="U10" i="6"/>
  <c r="O14" i="6"/>
  <c r="W14" i="6"/>
  <c r="U14" i="6"/>
  <c r="K2" i="6"/>
  <c r="K6" i="6"/>
  <c r="K10" i="6"/>
  <c r="K14" i="6"/>
  <c r="O3" i="6"/>
  <c r="W3" i="6"/>
  <c r="U3" i="6"/>
  <c r="O11" i="6"/>
  <c r="W11" i="6"/>
  <c r="U11" i="6"/>
  <c r="J10" i="6"/>
  <c r="I6" i="6"/>
  <c r="I14" i="6"/>
  <c r="K9" i="6"/>
  <c r="J2" i="6"/>
  <c r="J14" i="6"/>
  <c r="J6" i="6"/>
  <c r="I2" i="6"/>
  <c r="I10" i="6"/>
  <c r="K13" i="6"/>
  <c r="I8" i="6"/>
  <c r="J9" i="6"/>
  <c r="K17" i="6"/>
  <c r="K5" i="6"/>
  <c r="I12" i="6"/>
  <c r="I5" i="6"/>
  <c r="I9" i="6"/>
  <c r="I13" i="6"/>
  <c r="J17" i="6"/>
  <c r="K7" i="6"/>
  <c r="J7" i="6"/>
  <c r="K4" i="6"/>
  <c r="K16" i="6"/>
  <c r="I3" i="6"/>
  <c r="I7" i="6"/>
  <c r="I15" i="6"/>
  <c r="J4" i="6"/>
  <c r="J12" i="6"/>
  <c r="J16" i="6"/>
  <c r="I4" i="6"/>
  <c r="J5" i="6"/>
  <c r="K11" i="6"/>
  <c r="J15" i="6"/>
  <c r="K12" i="6"/>
  <c r="K3" i="6"/>
  <c r="K15" i="6"/>
  <c r="J3" i="6"/>
  <c r="J11" i="6"/>
  <c r="K8" i="6"/>
  <c r="I16" i="6"/>
  <c r="I11" i="6"/>
  <c r="J8" i="6"/>
  <c r="I17" i="6"/>
  <c r="L4" i="6" l="1"/>
  <c r="L2" i="6"/>
  <c r="L10" i="6"/>
  <c r="L7" i="6"/>
  <c r="L9" i="6"/>
  <c r="L13" i="6"/>
  <c r="L14" i="6"/>
  <c r="L12" i="6"/>
  <c r="L6" i="6"/>
  <c r="L17" i="6"/>
  <c r="L5" i="6"/>
  <c r="L16" i="6"/>
  <c r="L8" i="6"/>
  <c r="L15" i="6"/>
  <c r="L3" i="6"/>
  <c r="L11" i="6"/>
</calcChain>
</file>

<file path=xl/sharedStrings.xml><?xml version="1.0" encoding="utf-8"?>
<sst xmlns="http://schemas.openxmlformats.org/spreadsheetml/2006/main" count="38" uniqueCount="38">
  <si>
    <t>Date</t>
  </si>
  <si>
    <t>Daily New Cases</t>
  </si>
  <si>
    <t>Total  Deaths</t>
  </si>
  <si>
    <t>Daily New Deaths</t>
  </si>
  <si>
    <t>Daily New Recovered</t>
  </si>
  <si>
    <t>Total Currently Infected</t>
  </si>
  <si>
    <t>Total Recovered</t>
  </si>
  <si>
    <t>Case Fatality Ratio (CFR)</t>
  </si>
  <si>
    <t>Daily Reproduction Number R0</t>
  </si>
  <si>
    <t>Daily Death Rate Gamma</t>
  </si>
  <si>
    <t>Daily Recovery Rate Beta</t>
  </si>
  <si>
    <t>Daily Infection Rate Alpha</t>
  </si>
  <si>
    <t>Total Coronavirus Cases</t>
  </si>
  <si>
    <t>Case recovered ratio (CRR)</t>
  </si>
  <si>
    <t>Case Infection Ratio (CIR)</t>
  </si>
  <si>
    <t>i(t)xdelta R(t)</t>
  </si>
  <si>
    <t>i(t)x i(t)</t>
  </si>
  <si>
    <t>i(t)xdelta D(t)</t>
  </si>
  <si>
    <t>i(t)xdelta S(t)</t>
  </si>
  <si>
    <t>total vaccinated (at least received one dose)</t>
  </si>
  <si>
    <t>Daily vaccinated Rate Limda</t>
  </si>
  <si>
    <t>S(t)xS(t)</t>
  </si>
  <si>
    <t>S(t)xdelta_S(t)</t>
  </si>
  <si>
    <t>delta_S(t)</t>
  </si>
  <si>
    <t>i(t)xS(t)</t>
  </si>
  <si>
    <t>i(t)xS(t)xS(t)</t>
  </si>
  <si>
    <t>i(t)xi(t)xS(t)xS(t)</t>
  </si>
  <si>
    <t xml:space="preserve">Total succeptible S(t) </t>
  </si>
  <si>
    <t>i(t)xS(t)xdelta_S(t)</t>
  </si>
  <si>
    <t>S(t)xdelta_V(t)</t>
  </si>
  <si>
    <t xml:space="preserve">Daily new vaccinated  delta_V(t)   </t>
  </si>
  <si>
    <t>delta_i(t)</t>
  </si>
  <si>
    <t>S(t)xi(t)xdelta_i(t)</t>
  </si>
  <si>
    <t>S(t)xi(t)x i(t)</t>
  </si>
  <si>
    <t>i(t)xdelta_i(t)</t>
  </si>
  <si>
    <t>case vaccinated ratio (CVR)</t>
  </si>
  <si>
    <t>case succeptiple ratio (CSR)</t>
  </si>
  <si>
    <t>case COVID-19 ratio (CCov-19R)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</si>
</sst>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</xdr:row>
      <xdr:rowOff>38100</xdr:rowOff>
    </xdr:from>
    <xdr:to>
      <xdr:col>11</xdr:col>
      <xdr:colOff>200025</xdr:colOff>
      <xdr:row>10</xdr:row>
      <xdr:rowOff>95250</xdr:rowOff>
    </xdr:to>
    <xdr:sp macro="" textlink="">
      <xdr:nvSpPr>
        <xdr:cNvPr id="2" name="ZoneTexte 1"/>
        <xdr:cNvSpPr txBox="1"/>
      </xdr:nvSpPr>
      <xdr:spPr>
        <a:xfrm>
          <a:off x="2343150" y="228600"/>
          <a:ext cx="6238875" cy="181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F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FR" sz="1400" b="1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These data are taken from </a:t>
          </a:r>
          <a:r>
            <a:rPr lang="fr-FR" sz="1400" b="1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fr-FR" sz="1400" b="1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links : </a:t>
          </a:r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</a:t>
          </a:r>
        </a:p>
        <a:p>
          <a:endParaRPr lang="fr-FR" sz="14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r>
            <a:rPr lang="fr-FR" sz="1100" b="0" i="0" u="none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1- </a:t>
          </a:r>
          <a:r>
            <a:rPr lang="fr-FR" sz="1100" b="0" i="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 https://www.worldomters.info/coronavirus/country/algeria/</a:t>
          </a:r>
          <a:r>
            <a:rPr lang="fr-F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</a:p>
        <a:p>
          <a:endParaRPr lang="fr-F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="0" i="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2-https://www.coronavirus-statistiques.com/stats-continent/coronavirus-nombre-de-cas-afrique </a:t>
          </a:r>
        </a:p>
        <a:p>
          <a:endParaRPr lang="fr-FR" sz="1100" b="0" i="0" u="sng">
            <a:solidFill>
              <a:schemeClr val="dk1"/>
            </a:solidFill>
            <a:latin typeface="+mn-lt"/>
            <a:ea typeface="+mn-ea"/>
            <a:cs typeface="+mn-cs"/>
            <a:hlinkClick xmlns:r="http://schemas.openxmlformats.org/officeDocument/2006/relationships" r:id=""/>
          </a:endParaRPr>
        </a:p>
        <a:p>
          <a:r>
            <a:rPr lang="fr-FR" sz="1100" b="0" i="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3-https://ourworldindata.org/coronavirus/country/algeria</a:t>
          </a:r>
        </a:p>
        <a:p>
          <a:endParaRPr lang="fr-FR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400"/>
        </a:p>
        <a:p>
          <a:endParaRPr lang="fr-FR" sz="14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4"/>
  <sheetViews>
    <sheetView topLeftCell="A580" zoomScale="90" zoomScaleNormal="90" workbookViewId="0">
      <selection activeCell="P623" sqref="P623"/>
    </sheetView>
  </sheetViews>
  <sheetFormatPr baseColWidth="10" defaultRowHeight="15" x14ac:dyDescent="0.25"/>
  <cols>
    <col min="16" max="16" width="13.7109375" customWidth="1"/>
    <col min="17" max="17" width="13.42578125" customWidth="1"/>
    <col min="18" max="18" width="14.28515625" customWidth="1"/>
    <col min="19" max="19" width="13" bestFit="1" customWidth="1"/>
    <col min="22" max="22" width="13" bestFit="1" customWidth="1"/>
    <col min="26" max="26" width="13.28515625" bestFit="1" customWidth="1"/>
    <col min="27" max="27" width="13" bestFit="1" customWidth="1"/>
    <col min="28" max="28" width="21.5703125" customWidth="1"/>
    <col min="29" max="29" width="14.28515625" customWidth="1"/>
    <col min="30" max="30" width="20.85546875" customWidth="1"/>
    <col min="31" max="31" width="17.5703125" customWidth="1"/>
    <col min="33" max="33" width="20" customWidth="1"/>
    <col min="34" max="34" width="13" bestFit="1" customWidth="1"/>
    <col min="38" max="38" width="20.42578125" customWidth="1"/>
  </cols>
  <sheetData>
    <row r="1" spans="1:38" ht="79.5" thickBot="1" x14ac:dyDescent="0.3">
      <c r="A1" s="1" t="s">
        <v>0</v>
      </c>
      <c r="B1" s="11" t="s">
        <v>12</v>
      </c>
      <c r="C1" s="12" t="s">
        <v>1</v>
      </c>
      <c r="D1" s="9" t="s">
        <v>3</v>
      </c>
      <c r="E1" s="2" t="s">
        <v>4</v>
      </c>
      <c r="F1" s="2" t="s">
        <v>5</v>
      </c>
      <c r="G1" s="9" t="s">
        <v>2</v>
      </c>
      <c r="H1" s="10" t="s">
        <v>6</v>
      </c>
      <c r="I1" s="2" t="s">
        <v>11</v>
      </c>
      <c r="J1" s="2" t="s">
        <v>10</v>
      </c>
      <c r="K1" s="2" t="s">
        <v>9</v>
      </c>
      <c r="L1" s="2" t="s">
        <v>8</v>
      </c>
      <c r="M1" s="5" t="s">
        <v>7</v>
      </c>
      <c r="N1" s="5" t="s">
        <v>13</v>
      </c>
      <c r="O1" s="2" t="s">
        <v>14</v>
      </c>
      <c r="P1" s="2" t="s">
        <v>19</v>
      </c>
      <c r="Q1" s="2" t="s">
        <v>30</v>
      </c>
      <c r="R1" s="2" t="s">
        <v>27</v>
      </c>
      <c r="S1" s="2" t="s">
        <v>20</v>
      </c>
      <c r="T1" s="2" t="s">
        <v>23</v>
      </c>
      <c r="U1" s="6" t="s">
        <v>16</v>
      </c>
      <c r="V1" s="2" t="s">
        <v>21</v>
      </c>
      <c r="W1" s="2" t="s">
        <v>15</v>
      </c>
      <c r="X1" s="2" t="s">
        <v>18</v>
      </c>
      <c r="Y1" s="2" t="s">
        <v>17</v>
      </c>
      <c r="Z1" s="2" t="s">
        <v>22</v>
      </c>
      <c r="AA1" s="2" t="s">
        <v>24</v>
      </c>
      <c r="AB1" s="2" t="s">
        <v>28</v>
      </c>
      <c r="AC1" s="2" t="s">
        <v>25</v>
      </c>
      <c r="AD1" s="2" t="s">
        <v>26</v>
      </c>
      <c r="AE1" s="2" t="s">
        <v>29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</row>
    <row r="2" spans="1:38" ht="15.75" thickBot="1" x14ac:dyDescent="0.3">
      <c r="A2" s="3">
        <v>44225</v>
      </c>
      <c r="B2" s="8">
        <v>106887</v>
      </c>
      <c r="C2" s="4">
        <v>277</v>
      </c>
      <c r="D2" s="8">
        <v>3</v>
      </c>
      <c r="E2" s="4">
        <v>211</v>
      </c>
      <c r="F2" s="8">
        <f t="shared" ref="F2:F18" si="0">B2-G2-H2</f>
        <v>31047</v>
      </c>
      <c r="G2" s="4">
        <v>2884</v>
      </c>
      <c r="H2" s="8">
        <v>72956</v>
      </c>
      <c r="I2" s="4">
        <f t="shared" ref="I2:I65" si="1">C3/F2</f>
        <v>7.5691693239282381E-3</v>
      </c>
      <c r="J2" s="4">
        <f t="shared" ref="J2:J65" si="2">E3/F2</f>
        <v>6.3130093084678065E-3</v>
      </c>
      <c r="K2" s="4">
        <f t="shared" ref="K2:K65" si="3">D3/F2</f>
        <v>1.2883692466260829E-4</v>
      </c>
      <c r="L2" s="4">
        <f t="shared" ref="L2:L65" si="4">I2/(J2+K2)</f>
        <v>1.1750000000000003</v>
      </c>
      <c r="M2" s="8">
        <f t="shared" ref="M2:M65" si="5">100*(G2/B2)</f>
        <v>2.6981765790039947</v>
      </c>
      <c r="N2" s="8">
        <f t="shared" ref="N2:N65" si="6">100*(H2/B2)</f>
        <v>68.255260228091359</v>
      </c>
      <c r="O2" s="8">
        <f t="shared" ref="O2:O65" si="7">100*(F2/B2)</f>
        <v>29.046563192904657</v>
      </c>
      <c r="P2" s="4">
        <v>0</v>
      </c>
      <c r="Q2" s="4">
        <v>0</v>
      </c>
      <c r="R2" s="13">
        <f>44219385-B2-P2</f>
        <v>44112498</v>
      </c>
      <c r="S2" s="13">
        <f>Q3/R2</f>
        <v>6.8007937342383103E-7</v>
      </c>
      <c r="T2" s="13">
        <v>277</v>
      </c>
      <c r="U2" s="13">
        <f>F2*F2</f>
        <v>963916209</v>
      </c>
      <c r="V2" s="13">
        <f>R2*R2</f>
        <v>1945912479800004</v>
      </c>
      <c r="W2" s="13">
        <f>F2*E2</f>
        <v>6550917</v>
      </c>
      <c r="X2" s="13">
        <f>F2*T2</f>
        <v>8600019</v>
      </c>
      <c r="Y2" s="13">
        <f>F2*D2</f>
        <v>93141</v>
      </c>
      <c r="Z2" s="13">
        <f>R2*T2</f>
        <v>12219161946</v>
      </c>
      <c r="AA2" s="13">
        <f>R2*F2</f>
        <v>1369560725406</v>
      </c>
      <c r="AB2" s="13">
        <f>F2*Z2</f>
        <v>379368320937462</v>
      </c>
      <c r="AC2" s="13">
        <f>F2*V2</f>
        <v>6.0414744760350728E+19</v>
      </c>
      <c r="AD2" s="13">
        <f>U2*V2</f>
        <v>1.8756965805746091E+24</v>
      </c>
      <c r="AE2" s="13">
        <f>R2*Q2</f>
        <v>0</v>
      </c>
      <c r="AF2" s="13">
        <v>63</v>
      </c>
      <c r="AG2" s="13">
        <f>F2*R2*AF2</f>
        <v>86282325700578</v>
      </c>
      <c r="AH2" s="13">
        <f>R2*U2</f>
        <v>4.252075184168008E+16</v>
      </c>
      <c r="AI2" s="13">
        <f>F2*AF2</f>
        <v>1955961</v>
      </c>
      <c r="AJ2" s="13">
        <f>P2*100/44219385</f>
        <v>0</v>
      </c>
      <c r="AK2" s="13">
        <f>R2*100/44219385</f>
        <v>99.758280220315143</v>
      </c>
      <c r="AL2" s="13">
        <f>B2*100/44219385</f>
        <v>0.24171977968485994</v>
      </c>
    </row>
    <row r="3" spans="1:38" ht="15.75" thickBot="1" x14ac:dyDescent="0.3">
      <c r="A3" s="3">
        <v>44226</v>
      </c>
      <c r="B3" s="8">
        <v>107122</v>
      </c>
      <c r="C3" s="4">
        <f t="shared" ref="C3:C65" si="8">B3-B2</f>
        <v>235</v>
      </c>
      <c r="D3" s="8">
        <f t="shared" ref="D3:D66" si="9">G3-G2</f>
        <v>4</v>
      </c>
      <c r="E3" s="4">
        <f t="shared" ref="E3:E66" si="10">H3-H2</f>
        <v>196</v>
      </c>
      <c r="F3" s="8">
        <f t="shared" si="0"/>
        <v>31082</v>
      </c>
      <c r="G3" s="4">
        <v>2888</v>
      </c>
      <c r="H3" s="8">
        <v>73152</v>
      </c>
      <c r="I3" s="4">
        <f t="shared" si="1"/>
        <v>6.9815327199021938E-3</v>
      </c>
      <c r="J3" s="4">
        <f t="shared" si="2"/>
        <v>6.1772086738305131E-3</v>
      </c>
      <c r="K3" s="4">
        <f t="shared" si="3"/>
        <v>9.6518885528601767E-5</v>
      </c>
      <c r="L3" s="4">
        <f t="shared" si="4"/>
        <v>1.1128205128205126</v>
      </c>
      <c r="M3" s="8">
        <f t="shared" si="5"/>
        <v>2.6959914863426748</v>
      </c>
      <c r="N3" s="8">
        <f t="shared" si="6"/>
        <v>68.288493493400054</v>
      </c>
      <c r="O3" s="8">
        <f t="shared" si="7"/>
        <v>29.015515020257276</v>
      </c>
      <c r="P3" s="4">
        <v>30</v>
      </c>
      <c r="Q3" s="4">
        <f>P3-P2</f>
        <v>30</v>
      </c>
      <c r="R3" s="13">
        <f>44219385-B3-P3</f>
        <v>44112233</v>
      </c>
      <c r="S3" s="13">
        <f>Q4/R3</f>
        <v>4.282258846429289E-5</v>
      </c>
      <c r="T3" s="13">
        <f>R2-R3</f>
        <v>265</v>
      </c>
      <c r="U3" s="13">
        <f t="shared" ref="U3:U66" si="11">F3*F3</f>
        <v>966090724</v>
      </c>
      <c r="V3" s="13">
        <f>R3*R3</f>
        <v>1945889100246289</v>
      </c>
      <c r="W3" s="13">
        <f t="shared" ref="W3:W66" si="12">F3*E3</f>
        <v>6092072</v>
      </c>
      <c r="X3" s="13">
        <f>F3*T3</f>
        <v>8236730</v>
      </c>
      <c r="Y3" s="13">
        <f>F3*D3</f>
        <v>124328</v>
      </c>
      <c r="Z3" s="13">
        <f t="shared" ref="Z3:Z66" si="13">R3*T3</f>
        <v>11689741745</v>
      </c>
      <c r="AA3" s="13">
        <f t="shared" ref="AA3:AA66" si="14">R3*F3</f>
        <v>1371096426106</v>
      </c>
      <c r="AB3" s="13">
        <f t="shared" ref="AB3:AB66" si="15">F3*Z3</f>
        <v>363340552918090</v>
      </c>
      <c r="AC3" s="13">
        <f t="shared" ref="AC3:AC66" si="16">F3*V3</f>
        <v>6.0482125013855158E+19</v>
      </c>
      <c r="AD3" s="13">
        <f t="shared" ref="AD3:AD66" si="17">U3*V3</f>
        <v>1.8799054096806458E+24</v>
      </c>
      <c r="AE3" s="13">
        <f t="shared" ref="AE3:AE66" si="18">R3*Q3</f>
        <v>1323366990</v>
      </c>
      <c r="AF3" s="13">
        <f>F3-F2</f>
        <v>35</v>
      </c>
      <c r="AG3" s="13">
        <f>F3*R3*AF3</f>
        <v>47988374913710</v>
      </c>
      <c r="AH3" s="13">
        <f t="shared" ref="AH3:AH66" si="19">R3*U3</f>
        <v>4.2616419116226688E+16</v>
      </c>
      <c r="AI3" s="13">
        <f t="shared" ref="AI3:AI66" si="20">F3*AF3</f>
        <v>1087870</v>
      </c>
      <c r="AJ3" s="13">
        <f t="shared" ref="AJ3:AJ66" si="21">P3*100/44219385</f>
        <v>6.7843548706070876E-5</v>
      </c>
      <c r="AK3" s="13">
        <f>R3*100/44219385</f>
        <v>99.757680935634909</v>
      </c>
      <c r="AL3" s="13">
        <f t="shared" ref="AL3:AL66" si="22">B3*100/44219385</f>
        <v>0.24225122081639083</v>
      </c>
    </row>
    <row r="4" spans="1:38" ht="15.75" thickBot="1" x14ac:dyDescent="0.3">
      <c r="A4" s="3">
        <v>44227</v>
      </c>
      <c r="B4" s="8">
        <v>107339</v>
      </c>
      <c r="C4" s="4">
        <f t="shared" si="8"/>
        <v>217</v>
      </c>
      <c r="D4" s="8">
        <f t="shared" si="9"/>
        <v>3</v>
      </c>
      <c r="E4" s="4">
        <f t="shared" si="10"/>
        <v>192</v>
      </c>
      <c r="F4" s="8">
        <f t="shared" si="0"/>
        <v>31104</v>
      </c>
      <c r="G4" s="4">
        <v>2891</v>
      </c>
      <c r="H4" s="8">
        <v>73344</v>
      </c>
      <c r="I4" s="4">
        <f t="shared" si="1"/>
        <v>7.6838991769547322E-3</v>
      </c>
      <c r="J4" s="4">
        <f t="shared" si="2"/>
        <v>5.9799382716049379E-3</v>
      </c>
      <c r="K4" s="4">
        <f t="shared" si="3"/>
        <v>9.6450617283950612E-5</v>
      </c>
      <c r="L4" s="4">
        <f t="shared" si="4"/>
        <v>1.2645502645502646</v>
      </c>
      <c r="M4" s="8">
        <f t="shared" si="5"/>
        <v>2.6933360661083112</v>
      </c>
      <c r="N4" s="8">
        <f t="shared" si="6"/>
        <v>68.329311806519527</v>
      </c>
      <c r="O4" s="7">
        <f t="shared" si="7"/>
        <v>28.977352127372157</v>
      </c>
      <c r="P4" s="4">
        <v>1919</v>
      </c>
      <c r="Q4" s="4">
        <f>P4-P3</f>
        <v>1889</v>
      </c>
      <c r="R4" s="13">
        <f t="shared" ref="R4:R67" si="23">44219385-B4-P4</f>
        <v>44110127</v>
      </c>
      <c r="S4" s="13">
        <f t="shared" ref="S4:S67" si="24">Q5/R4</f>
        <v>5.6880362189843619E-5</v>
      </c>
      <c r="T4" s="13">
        <f>R3-R4</f>
        <v>2106</v>
      </c>
      <c r="U4" s="13">
        <f t="shared" si="11"/>
        <v>967458816</v>
      </c>
      <c r="V4" s="13">
        <f t="shared" ref="V4:V67" si="25">R4*R4</f>
        <v>1945703303956129</v>
      </c>
      <c r="W4" s="13">
        <f t="shared" si="12"/>
        <v>5971968</v>
      </c>
      <c r="X4" s="13">
        <f t="shared" ref="X4:X7" si="26">F4*T4</f>
        <v>65505024</v>
      </c>
      <c r="Y4" s="13">
        <f t="shared" ref="Y4:Y67" si="27">F4*D4</f>
        <v>93312</v>
      </c>
      <c r="Z4" s="13">
        <f t="shared" si="13"/>
        <v>92895927462</v>
      </c>
      <c r="AA4" s="13">
        <f t="shared" si="14"/>
        <v>1372001390208</v>
      </c>
      <c r="AB4" s="13">
        <f t="shared" si="15"/>
        <v>2889434927778048</v>
      </c>
      <c r="AC4" s="13">
        <f t="shared" si="16"/>
        <v>6.0519155566251434E+19</v>
      </c>
      <c r="AD4" s="13">
        <f t="shared" si="17"/>
        <v>1.8823878147326847E+24</v>
      </c>
      <c r="AE4" s="13">
        <f t="shared" si="18"/>
        <v>83324029903</v>
      </c>
      <c r="AF4" s="13">
        <f>F4-F3</f>
        <v>22</v>
      </c>
      <c r="AG4" s="13">
        <f>F4*R4*AF4</f>
        <v>30184030584576</v>
      </c>
      <c r="AH4" s="13">
        <f t="shared" si="19"/>
        <v>4.2674731241029632E+16</v>
      </c>
      <c r="AI4" s="13">
        <f t="shared" si="20"/>
        <v>684288</v>
      </c>
      <c r="AJ4" s="13">
        <f t="shared" si="21"/>
        <v>4.3397256655650007E-3</v>
      </c>
      <c r="AK4" s="13">
        <f t="shared" ref="AK4:AK67" si="28">R4*100/44219385</f>
        <v>99.752918318515739</v>
      </c>
      <c r="AL4" s="13">
        <f t="shared" si="22"/>
        <v>0.24274195581869806</v>
      </c>
    </row>
    <row r="5" spans="1:38" ht="15.75" thickBot="1" x14ac:dyDescent="0.3">
      <c r="A5" s="3">
        <v>44228</v>
      </c>
      <c r="B5" s="8">
        <v>107578</v>
      </c>
      <c r="C5" s="4">
        <f t="shared" si="8"/>
        <v>239</v>
      </c>
      <c r="D5" s="8">
        <f t="shared" si="9"/>
        <v>3</v>
      </c>
      <c r="E5" s="4">
        <f t="shared" si="10"/>
        <v>186</v>
      </c>
      <c r="F5" s="8">
        <f t="shared" si="0"/>
        <v>31154</v>
      </c>
      <c r="G5" s="4">
        <v>2894</v>
      </c>
      <c r="H5" s="8">
        <v>73530</v>
      </c>
      <c r="I5" s="4">
        <f t="shared" si="1"/>
        <v>8.4419336200808881E-3</v>
      </c>
      <c r="J5" s="4">
        <f t="shared" si="2"/>
        <v>6.4839185979328499E-3</v>
      </c>
      <c r="K5" s="4">
        <f t="shared" si="3"/>
        <v>1.2839442768183861E-4</v>
      </c>
      <c r="L5" s="4">
        <f t="shared" si="4"/>
        <v>1.2766990291262135</v>
      </c>
      <c r="M5" s="8">
        <f t="shared" si="5"/>
        <v>2.6901411069177712</v>
      </c>
      <c r="N5" s="8">
        <f t="shared" si="6"/>
        <v>68.350406216884494</v>
      </c>
      <c r="O5" s="8">
        <f t="shared" si="7"/>
        <v>28.959452676197735</v>
      </c>
      <c r="P5" s="4">
        <v>4428</v>
      </c>
      <c r="Q5" s="4">
        <f>P5-P4</f>
        <v>2509</v>
      </c>
      <c r="R5" s="13">
        <f t="shared" si="23"/>
        <v>44107379</v>
      </c>
      <c r="S5" s="13">
        <f t="shared" si="24"/>
        <v>6.3912208431156158E-5</v>
      </c>
      <c r="T5" s="13">
        <f t="shared" ref="T5:T68" si="29">R4-R5</f>
        <v>2748</v>
      </c>
      <c r="U5" s="13">
        <f t="shared" si="11"/>
        <v>970571716</v>
      </c>
      <c r="V5" s="13">
        <f t="shared" si="25"/>
        <v>1945460882249641</v>
      </c>
      <c r="W5" s="13">
        <f t="shared" si="12"/>
        <v>5794644</v>
      </c>
      <c r="X5" s="13">
        <f t="shared" si="26"/>
        <v>85611192</v>
      </c>
      <c r="Y5" s="13">
        <f t="shared" si="27"/>
        <v>93462</v>
      </c>
      <c r="Z5" s="13">
        <f t="shared" si="13"/>
        <v>121207077492</v>
      </c>
      <c r="AA5" s="13">
        <f t="shared" si="14"/>
        <v>1374121285366</v>
      </c>
      <c r="AB5" s="13">
        <f t="shared" si="15"/>
        <v>3776085292185768</v>
      </c>
      <c r="AC5" s="13">
        <f t="shared" si="16"/>
        <v>6.0608888325605319E+19</v>
      </c>
      <c r="AD5" s="13">
        <f t="shared" si="17"/>
        <v>1.888209306895908E+24</v>
      </c>
      <c r="AE5" s="13">
        <f t="shared" si="18"/>
        <v>110665413911</v>
      </c>
      <c r="AF5" s="13">
        <f t="shared" ref="AF5:AF68" si="30">F5-F4</f>
        <v>50</v>
      </c>
      <c r="AG5" s="13">
        <f>F5*R5*AF5</f>
        <v>68706064268300</v>
      </c>
      <c r="AH5" s="13">
        <f t="shared" si="19"/>
        <v>4.2809374524292368E+16</v>
      </c>
      <c r="AI5" s="13">
        <f t="shared" si="20"/>
        <v>1557700</v>
      </c>
      <c r="AJ5" s="13">
        <f t="shared" si="21"/>
        <v>1.0013707789016061E-2</v>
      </c>
      <c r="AK5" s="13">
        <f t="shared" si="28"/>
        <v>99.746703849454263</v>
      </c>
      <c r="AL5" s="13">
        <f t="shared" si="22"/>
        <v>0.24328244275672309</v>
      </c>
    </row>
    <row r="6" spans="1:38" ht="15.75" thickBot="1" x14ac:dyDescent="0.3">
      <c r="A6" s="3">
        <v>44229</v>
      </c>
      <c r="B6" s="8">
        <v>107841</v>
      </c>
      <c r="C6" s="4">
        <f t="shared" si="8"/>
        <v>263</v>
      </c>
      <c r="D6" s="8">
        <f t="shared" si="9"/>
        <v>4</v>
      </c>
      <c r="E6" s="4">
        <f t="shared" si="10"/>
        <v>202</v>
      </c>
      <c r="F6" s="8">
        <f t="shared" si="0"/>
        <v>31211</v>
      </c>
      <c r="G6" s="4">
        <v>2898</v>
      </c>
      <c r="H6" s="8">
        <v>73732</v>
      </c>
      <c r="I6" s="4">
        <f t="shared" si="1"/>
        <v>8.8109961231617063E-3</v>
      </c>
      <c r="J6" s="4">
        <f t="shared" si="2"/>
        <v>6.6643170677004905E-3</v>
      </c>
      <c r="K6" s="4">
        <f t="shared" si="3"/>
        <v>6.4079971804812411E-5</v>
      </c>
      <c r="L6" s="4">
        <f t="shared" si="4"/>
        <v>1.3095238095238095</v>
      </c>
      <c r="M6" s="8">
        <f t="shared" si="5"/>
        <v>2.6872896208306676</v>
      </c>
      <c r="N6" s="8">
        <f t="shared" si="6"/>
        <v>68.37102771673112</v>
      </c>
      <c r="O6" s="8">
        <f t="shared" si="7"/>
        <v>28.941682662438218</v>
      </c>
      <c r="P6" s="4">
        <v>7247</v>
      </c>
      <c r="Q6" s="4">
        <f>P6-P5</f>
        <v>2819</v>
      </c>
      <c r="R6" s="13">
        <f t="shared" si="23"/>
        <v>44104297</v>
      </c>
      <c r="S6" s="13">
        <f t="shared" si="24"/>
        <v>6.8133950757677875E-5</v>
      </c>
      <c r="T6" s="13">
        <f t="shared" si="29"/>
        <v>3082</v>
      </c>
      <c r="U6" s="13">
        <f t="shared" si="11"/>
        <v>974126521</v>
      </c>
      <c r="V6" s="13">
        <f t="shared" si="25"/>
        <v>1945189013864209</v>
      </c>
      <c r="W6" s="13">
        <f t="shared" si="12"/>
        <v>6304622</v>
      </c>
      <c r="X6" s="13">
        <f t="shared" si="26"/>
        <v>96192302</v>
      </c>
      <c r="Y6" s="13">
        <f t="shared" si="27"/>
        <v>124844</v>
      </c>
      <c r="Z6" s="13">
        <f t="shared" si="13"/>
        <v>135929443354</v>
      </c>
      <c r="AA6" s="13">
        <f t="shared" si="14"/>
        <v>1376539213667</v>
      </c>
      <c r="AB6" s="13">
        <f t="shared" si="15"/>
        <v>4242493856521694</v>
      </c>
      <c r="AC6" s="13">
        <f t="shared" si="16"/>
        <v>6.0711294311715824E+19</v>
      </c>
      <c r="AD6" s="13">
        <f t="shared" si="17"/>
        <v>1.8948602067629626E+24</v>
      </c>
      <c r="AE6" s="13">
        <f t="shared" si="18"/>
        <v>124330013243</v>
      </c>
      <c r="AF6" s="13">
        <f t="shared" si="30"/>
        <v>57</v>
      </c>
      <c r="AG6" s="13">
        <f t="shared" ref="AG6:AG69" si="31">F6*R6*AF6</f>
        <v>78462735179019</v>
      </c>
      <c r="AH6" s="13">
        <f t="shared" si="19"/>
        <v>4.2963165397760736E+16</v>
      </c>
      <c r="AI6" s="13">
        <f t="shared" si="20"/>
        <v>1779027</v>
      </c>
      <c r="AJ6" s="13">
        <f t="shared" si="21"/>
        <v>1.6388739915763187E-2</v>
      </c>
      <c r="AK6" s="13">
        <f t="shared" si="28"/>
        <v>99.739734055550528</v>
      </c>
      <c r="AL6" s="13">
        <f t="shared" si="22"/>
        <v>0.24387720453371298</v>
      </c>
    </row>
    <row r="7" spans="1:38" ht="15.75" thickBot="1" x14ac:dyDescent="0.3">
      <c r="A7" s="3">
        <v>44230</v>
      </c>
      <c r="B7" s="8">
        <v>108116</v>
      </c>
      <c r="C7" s="4">
        <f t="shared" si="8"/>
        <v>275</v>
      </c>
      <c r="D7" s="8">
        <f t="shared" si="9"/>
        <v>2</v>
      </c>
      <c r="E7" s="4">
        <f t="shared" si="10"/>
        <v>208</v>
      </c>
      <c r="F7" s="8">
        <f t="shared" si="0"/>
        <v>31276</v>
      </c>
      <c r="G7" s="4">
        <v>2900</v>
      </c>
      <c r="H7" s="8">
        <v>73940</v>
      </c>
      <c r="I7" s="4">
        <f t="shared" si="1"/>
        <v>8.4729505051796897E-3</v>
      </c>
      <c r="J7" s="4">
        <f t="shared" si="2"/>
        <v>6.2667860340196958E-3</v>
      </c>
      <c r="K7" s="4">
        <f t="shared" si="3"/>
        <v>1.2789359253101421E-4</v>
      </c>
      <c r="L7" s="4">
        <f t="shared" si="4"/>
        <v>1.3249999999999997</v>
      </c>
      <c r="M7" s="8">
        <f t="shared" si="5"/>
        <v>2.6823041917939991</v>
      </c>
      <c r="N7" s="8">
        <f t="shared" si="6"/>
        <v>68.389507565947682</v>
      </c>
      <c r="O7" s="8">
        <f t="shared" si="7"/>
        <v>28.928188242258312</v>
      </c>
      <c r="P7" s="4">
        <v>10252</v>
      </c>
      <c r="Q7" s="4">
        <f t="shared" ref="Q7:Q70" si="32">P7-P6</f>
        <v>3005</v>
      </c>
      <c r="R7" s="13">
        <f t="shared" si="23"/>
        <v>44101017</v>
      </c>
      <c r="S7" s="13">
        <f t="shared" si="24"/>
        <v>7.095074474132875E-5</v>
      </c>
      <c r="T7" s="13">
        <f t="shared" si="29"/>
        <v>3280</v>
      </c>
      <c r="U7" s="13">
        <f t="shared" si="11"/>
        <v>978188176</v>
      </c>
      <c r="V7" s="13">
        <f t="shared" si="25"/>
        <v>1944899700434289</v>
      </c>
      <c r="W7" s="13">
        <f t="shared" si="12"/>
        <v>6505408</v>
      </c>
      <c r="X7" s="13">
        <f t="shared" si="26"/>
        <v>102585280</v>
      </c>
      <c r="Y7" s="13">
        <f t="shared" si="27"/>
        <v>62552</v>
      </c>
      <c r="Z7" s="13">
        <f t="shared" si="13"/>
        <v>144651335760</v>
      </c>
      <c r="AA7" s="13">
        <f t="shared" si="14"/>
        <v>1379303407692</v>
      </c>
      <c r="AB7" s="13">
        <f t="shared" si="15"/>
        <v>4524115177229760</v>
      </c>
      <c r="AC7" s="13">
        <f t="shared" si="16"/>
        <v>6.082868303078282E+19</v>
      </c>
      <c r="AD7" s="13">
        <f t="shared" si="17"/>
        <v>1.9024778904707634E+24</v>
      </c>
      <c r="AE7" s="13">
        <f t="shared" si="18"/>
        <v>132523556085</v>
      </c>
      <c r="AF7" s="13">
        <f t="shared" si="30"/>
        <v>65</v>
      </c>
      <c r="AG7" s="13">
        <f t="shared" si="31"/>
        <v>89654721499980</v>
      </c>
      <c r="AH7" s="13">
        <f t="shared" si="19"/>
        <v>4.3139093378974992E+16</v>
      </c>
      <c r="AI7" s="13">
        <f t="shared" si="20"/>
        <v>2032940</v>
      </c>
      <c r="AJ7" s="13">
        <f t="shared" si="21"/>
        <v>2.3184402044487955E-2</v>
      </c>
      <c r="AK7" s="13">
        <f t="shared" si="28"/>
        <v>99.73231649422533</v>
      </c>
      <c r="AL7" s="13">
        <f t="shared" si="22"/>
        <v>0.2444991037301853</v>
      </c>
    </row>
    <row r="8" spans="1:38" ht="15.75" thickBot="1" x14ac:dyDescent="0.3">
      <c r="A8" s="3">
        <v>44231</v>
      </c>
      <c r="B8" s="8">
        <v>108381</v>
      </c>
      <c r="C8" s="4">
        <f t="shared" si="8"/>
        <v>265</v>
      </c>
      <c r="D8" s="8">
        <f t="shared" si="9"/>
        <v>4</v>
      </c>
      <c r="E8" s="4">
        <f t="shared" si="10"/>
        <v>196</v>
      </c>
      <c r="F8" s="8">
        <f t="shared" si="0"/>
        <v>31341</v>
      </c>
      <c r="G8" s="4">
        <v>2904</v>
      </c>
      <c r="H8" s="8">
        <v>74136</v>
      </c>
      <c r="I8" s="4">
        <f t="shared" si="1"/>
        <v>7.91295746785361E-3</v>
      </c>
      <c r="J8" s="4">
        <f t="shared" si="2"/>
        <v>6.1899747934016144E-3</v>
      </c>
      <c r="K8" s="4">
        <f t="shared" si="3"/>
        <v>1.5953543281962924E-4</v>
      </c>
      <c r="L8" s="4">
        <f t="shared" si="4"/>
        <v>1.2462311557788943</v>
      </c>
      <c r="M8" s="8">
        <f t="shared" si="5"/>
        <v>2.6794364325850473</v>
      </c>
      <c r="N8" s="8">
        <f t="shared" si="6"/>
        <v>68.403133390538926</v>
      </c>
      <c r="O8" s="8">
        <f t="shared" si="7"/>
        <v>28.917430176876017</v>
      </c>
      <c r="P8" s="4">
        <v>13381</v>
      </c>
      <c r="Q8" s="4">
        <f t="shared" si="32"/>
        <v>3129</v>
      </c>
      <c r="R8" s="13">
        <f t="shared" si="23"/>
        <v>44097623</v>
      </c>
      <c r="S8" s="13">
        <f t="shared" si="24"/>
        <v>7.2951777922361036E-5</v>
      </c>
      <c r="T8" s="13">
        <f t="shared" si="29"/>
        <v>3394</v>
      </c>
      <c r="U8" s="13">
        <f t="shared" si="11"/>
        <v>982258281</v>
      </c>
      <c r="V8" s="13">
        <f t="shared" si="25"/>
        <v>1944600354250129</v>
      </c>
      <c r="W8" s="13">
        <f t="shared" si="12"/>
        <v>6142836</v>
      </c>
      <c r="X8" s="13">
        <f>F8*T8</f>
        <v>106371354</v>
      </c>
      <c r="Y8" s="13">
        <f t="shared" si="27"/>
        <v>125364</v>
      </c>
      <c r="Z8" s="13">
        <f t="shared" si="13"/>
        <v>149667332462</v>
      </c>
      <c r="AA8" s="13">
        <f t="shared" si="14"/>
        <v>1382063602443</v>
      </c>
      <c r="AB8" s="13">
        <f t="shared" si="15"/>
        <v>4690723866691542</v>
      </c>
      <c r="AC8" s="13">
        <f t="shared" si="16"/>
        <v>6.0945719702553297E+19</v>
      </c>
      <c r="AD8" s="13">
        <f t="shared" si="17"/>
        <v>1.9100998011977227E+24</v>
      </c>
      <c r="AE8" s="13">
        <f t="shared" si="18"/>
        <v>137981462367</v>
      </c>
      <c r="AF8" s="13">
        <f t="shared" si="30"/>
        <v>65</v>
      </c>
      <c r="AG8" s="13">
        <f t="shared" si="31"/>
        <v>89834134158795</v>
      </c>
      <c r="AH8" s="13">
        <f t="shared" si="19"/>
        <v>4.3315255364166064E+16</v>
      </c>
      <c r="AI8" s="13">
        <f t="shared" si="20"/>
        <v>2037165</v>
      </c>
      <c r="AJ8" s="13">
        <f t="shared" si="21"/>
        <v>3.0260484174531147E-2</v>
      </c>
      <c r="AK8" s="13">
        <f t="shared" si="28"/>
        <v>99.72464112741504</v>
      </c>
      <c r="AL8" s="13">
        <f t="shared" si="22"/>
        <v>0.24509838841042225</v>
      </c>
    </row>
    <row r="9" spans="1:38" ht="15.75" thickBot="1" x14ac:dyDescent="0.3">
      <c r="A9" s="3">
        <v>44232</v>
      </c>
      <c r="B9" s="8">
        <v>108629</v>
      </c>
      <c r="C9" s="4">
        <f t="shared" si="8"/>
        <v>248</v>
      </c>
      <c r="D9" s="8">
        <f t="shared" si="9"/>
        <v>5</v>
      </c>
      <c r="E9" s="4">
        <f t="shared" si="10"/>
        <v>194</v>
      </c>
      <c r="F9" s="8">
        <f t="shared" si="0"/>
        <v>31390</v>
      </c>
      <c r="G9" s="4">
        <v>2909</v>
      </c>
      <c r="H9" s="8">
        <v>74330</v>
      </c>
      <c r="I9" s="4">
        <f t="shared" si="1"/>
        <v>7.1041733035998728E-3</v>
      </c>
      <c r="J9" s="4">
        <f t="shared" si="2"/>
        <v>5.6705957311245616E-3</v>
      </c>
      <c r="K9" s="4">
        <f t="shared" si="3"/>
        <v>6.3714558776680478E-5</v>
      </c>
      <c r="L9" s="4">
        <f t="shared" si="4"/>
        <v>1.2388888888888889</v>
      </c>
      <c r="M9" s="8">
        <f t="shared" si="5"/>
        <v>2.6779221018328436</v>
      </c>
      <c r="N9" s="8">
        <f t="shared" si="6"/>
        <v>68.425558552504398</v>
      </c>
      <c r="O9" s="8">
        <f t="shared" si="7"/>
        <v>28.896519345662757</v>
      </c>
      <c r="P9" s="4">
        <v>16598</v>
      </c>
      <c r="Q9" s="4">
        <f t="shared" si="32"/>
        <v>3217</v>
      </c>
      <c r="R9" s="13">
        <f t="shared" si="23"/>
        <v>44094158</v>
      </c>
      <c r="S9" s="13">
        <f t="shared" si="24"/>
        <v>8.4999922211917512E-5</v>
      </c>
      <c r="T9" s="13">
        <f t="shared" si="29"/>
        <v>3465</v>
      </c>
      <c r="U9" s="13">
        <f t="shared" si="11"/>
        <v>985332100</v>
      </c>
      <c r="V9" s="13">
        <f t="shared" si="25"/>
        <v>1944294769728964</v>
      </c>
      <c r="W9" s="13">
        <f t="shared" si="12"/>
        <v>6089660</v>
      </c>
      <c r="X9" s="13">
        <f>F9*T9</f>
        <v>108766350</v>
      </c>
      <c r="Y9" s="13">
        <f t="shared" si="27"/>
        <v>156950</v>
      </c>
      <c r="Z9" s="13">
        <f t="shared" si="13"/>
        <v>152786257470</v>
      </c>
      <c r="AA9" s="13">
        <f t="shared" si="14"/>
        <v>1384115619620</v>
      </c>
      <c r="AB9" s="13">
        <f t="shared" si="15"/>
        <v>4795960621983300</v>
      </c>
      <c r="AC9" s="13">
        <f t="shared" si="16"/>
        <v>6.1031412821792178E+19</v>
      </c>
      <c r="AD9" s="13">
        <f t="shared" si="17"/>
        <v>1.9157760484760565E+24</v>
      </c>
      <c r="AE9" s="13">
        <f t="shared" si="18"/>
        <v>141850906286</v>
      </c>
      <c r="AF9" s="13">
        <f t="shared" si="30"/>
        <v>49</v>
      </c>
      <c r="AG9" s="13">
        <f t="shared" si="31"/>
        <v>67821665361380</v>
      </c>
      <c r="AH9" s="13">
        <f t="shared" si="19"/>
        <v>4.34473892998718E+16</v>
      </c>
      <c r="AI9" s="13">
        <f t="shared" si="20"/>
        <v>1538110</v>
      </c>
      <c r="AJ9" s="13">
        <f t="shared" si="21"/>
        <v>3.753557404744548E-2</v>
      </c>
      <c r="AK9" s="13">
        <f t="shared" si="28"/>
        <v>99.7168051975395</v>
      </c>
      <c r="AL9" s="13">
        <f t="shared" si="22"/>
        <v>0.24565922841305912</v>
      </c>
    </row>
    <row r="10" spans="1:38" ht="15.75" thickBot="1" x14ac:dyDescent="0.3">
      <c r="A10" s="3">
        <v>44233</v>
      </c>
      <c r="B10" s="8">
        <v>108852</v>
      </c>
      <c r="C10" s="4">
        <f t="shared" si="8"/>
        <v>223</v>
      </c>
      <c r="D10" s="8">
        <f t="shared" si="9"/>
        <v>2</v>
      </c>
      <c r="E10" s="4">
        <f>H10-H9</f>
        <v>178</v>
      </c>
      <c r="F10" s="8">
        <f t="shared" si="0"/>
        <v>31433</v>
      </c>
      <c r="G10" s="4">
        <v>2911</v>
      </c>
      <c r="H10" s="8">
        <v>74508</v>
      </c>
      <c r="I10" s="4">
        <f t="shared" si="1"/>
        <v>7.5080329589921422E-3</v>
      </c>
      <c r="J10" s="4">
        <f t="shared" si="2"/>
        <v>5.8537206120955684E-3</v>
      </c>
      <c r="K10" s="4">
        <f t="shared" si="3"/>
        <v>9.5441096936340787E-5</v>
      </c>
      <c r="L10" s="4">
        <f t="shared" si="4"/>
        <v>1.2620320855614973</v>
      </c>
      <c r="M10" s="8">
        <f t="shared" si="5"/>
        <v>2.6742733252489619</v>
      </c>
      <c r="N10" s="8">
        <f t="shared" si="6"/>
        <v>68.448903097784154</v>
      </c>
      <c r="O10" s="8">
        <f t="shared" si="7"/>
        <v>28.876823576966892</v>
      </c>
      <c r="P10" s="4">
        <v>20346</v>
      </c>
      <c r="Q10" s="4">
        <f t="shared" si="32"/>
        <v>3748</v>
      </c>
      <c r="R10" s="13">
        <f t="shared" si="23"/>
        <v>44090187</v>
      </c>
      <c r="S10" s="13">
        <f t="shared" si="24"/>
        <v>8.5007577763278715E-5</v>
      </c>
      <c r="T10" s="13">
        <f t="shared" si="29"/>
        <v>3971</v>
      </c>
      <c r="U10" s="13">
        <f t="shared" si="11"/>
        <v>988033489</v>
      </c>
      <c r="V10" s="13">
        <f t="shared" si="25"/>
        <v>1943944589694969</v>
      </c>
      <c r="W10" s="13">
        <f t="shared" si="12"/>
        <v>5595074</v>
      </c>
      <c r="X10" s="13">
        <f t="shared" ref="X10:X73" si="33">F10*T10</f>
        <v>124820443</v>
      </c>
      <c r="Y10" s="13">
        <f t="shared" si="27"/>
        <v>62866</v>
      </c>
      <c r="Z10" s="13">
        <f t="shared" si="13"/>
        <v>175082132577</v>
      </c>
      <c r="AA10" s="13">
        <f t="shared" si="14"/>
        <v>1385886847971</v>
      </c>
      <c r="AB10" s="13">
        <f t="shared" si="15"/>
        <v>5503356673292841</v>
      </c>
      <c r="AC10" s="13">
        <f t="shared" si="16"/>
        <v>6.1104010287881961E+19</v>
      </c>
      <c r="AD10" s="13">
        <f t="shared" si="17"/>
        <v>1.9206823553789936E+24</v>
      </c>
      <c r="AE10" s="13">
        <f t="shared" si="18"/>
        <v>165250020876</v>
      </c>
      <c r="AF10" s="13">
        <f t="shared" si="30"/>
        <v>43</v>
      </c>
      <c r="AG10" s="13">
        <f t="shared" si="31"/>
        <v>59593134462753</v>
      </c>
      <c r="AH10" s="13">
        <f t="shared" si="19"/>
        <v>4.356258129227244E+16</v>
      </c>
      <c r="AI10" s="13">
        <f t="shared" si="20"/>
        <v>1351619</v>
      </c>
      <c r="AJ10" s="13">
        <f t="shared" si="21"/>
        <v>4.6011494732457268E-2</v>
      </c>
      <c r="AK10" s="13">
        <f t="shared" si="28"/>
        <v>99.707824973142436</v>
      </c>
      <c r="AL10" s="13">
        <f t="shared" si="22"/>
        <v>0.24616353212510758</v>
      </c>
    </row>
    <row r="11" spans="1:38" ht="15.75" thickBot="1" x14ac:dyDescent="0.3">
      <c r="A11" s="3">
        <v>44234</v>
      </c>
      <c r="B11" s="8">
        <v>109088</v>
      </c>
      <c r="C11" s="4">
        <f t="shared" si="8"/>
        <v>236</v>
      </c>
      <c r="D11" s="8">
        <f t="shared" si="9"/>
        <v>3</v>
      </c>
      <c r="E11" s="4">
        <f t="shared" si="10"/>
        <v>184</v>
      </c>
      <c r="F11" s="8">
        <f t="shared" si="0"/>
        <v>31482</v>
      </c>
      <c r="G11" s="4">
        <v>2914</v>
      </c>
      <c r="H11" s="8">
        <v>74692</v>
      </c>
      <c r="I11" s="4">
        <f t="shared" si="1"/>
        <v>7.1469411092052598E-3</v>
      </c>
      <c r="J11" s="4">
        <f t="shared" si="2"/>
        <v>5.6857887046566288E-3</v>
      </c>
      <c r="K11" s="4">
        <f t="shared" si="3"/>
        <v>1.2705673083031574E-4</v>
      </c>
      <c r="L11" s="4">
        <f t="shared" si="4"/>
        <v>1.2295081967213115</v>
      </c>
      <c r="M11" s="8">
        <f t="shared" si="5"/>
        <v>2.6712378996773247</v>
      </c>
      <c r="N11" s="8">
        <f t="shared" si="6"/>
        <v>68.469492519800525</v>
      </c>
      <c r="O11" s="8">
        <f t="shared" si="7"/>
        <v>28.859269580522145</v>
      </c>
      <c r="P11" s="4">
        <v>24094</v>
      </c>
      <c r="Q11" s="4">
        <f t="shared" si="32"/>
        <v>3748</v>
      </c>
      <c r="R11" s="13">
        <f t="shared" si="23"/>
        <v>44086203</v>
      </c>
      <c r="S11" s="13">
        <f t="shared" si="24"/>
        <v>8.5015259762787925E-5</v>
      </c>
      <c r="T11" s="13">
        <f t="shared" si="29"/>
        <v>3984</v>
      </c>
      <c r="U11" s="13">
        <f t="shared" si="11"/>
        <v>991116324</v>
      </c>
      <c r="V11" s="13">
        <f t="shared" si="25"/>
        <v>1943593294957209</v>
      </c>
      <c r="W11" s="13">
        <f t="shared" si="12"/>
        <v>5792688</v>
      </c>
      <c r="X11" s="13">
        <f t="shared" si="33"/>
        <v>125424288</v>
      </c>
      <c r="Y11" s="13">
        <f t="shared" si="27"/>
        <v>94446</v>
      </c>
      <c r="Z11" s="13">
        <f t="shared" si="13"/>
        <v>175639432752</v>
      </c>
      <c r="AA11" s="13">
        <f t="shared" si="14"/>
        <v>1387921842846</v>
      </c>
      <c r="AB11" s="13">
        <f t="shared" si="15"/>
        <v>5529480621898464</v>
      </c>
      <c r="AC11" s="13">
        <f t="shared" si="16"/>
        <v>6.1188204111842853E+19</v>
      </c>
      <c r="AD11" s="13">
        <f t="shared" si="17"/>
        <v>1.9263270418490367E+24</v>
      </c>
      <c r="AE11" s="13">
        <f t="shared" si="18"/>
        <v>165235088844</v>
      </c>
      <c r="AF11" s="13">
        <f t="shared" si="30"/>
        <v>49</v>
      </c>
      <c r="AG11" s="13">
        <f t="shared" si="31"/>
        <v>68008170299454</v>
      </c>
      <c r="AH11" s="13">
        <f t="shared" si="19"/>
        <v>4.3694555456477776E+16</v>
      </c>
      <c r="AI11" s="13">
        <f t="shared" si="20"/>
        <v>1542618</v>
      </c>
      <c r="AJ11" s="13">
        <f t="shared" si="21"/>
        <v>5.4487415417469057E-2</v>
      </c>
      <c r="AK11" s="13">
        <f t="shared" si="28"/>
        <v>99.698815349874266</v>
      </c>
      <c r="AL11" s="13">
        <f t="shared" si="22"/>
        <v>0.24669723470826199</v>
      </c>
    </row>
    <row r="12" spans="1:38" ht="15.75" thickBot="1" x14ac:dyDescent="0.3">
      <c r="A12" s="3">
        <v>44235</v>
      </c>
      <c r="B12" s="8">
        <v>109313</v>
      </c>
      <c r="C12" s="4">
        <f t="shared" si="8"/>
        <v>225</v>
      </c>
      <c r="D12" s="8">
        <f t="shared" si="9"/>
        <v>4</v>
      </c>
      <c r="E12" s="4">
        <f t="shared" si="10"/>
        <v>179</v>
      </c>
      <c r="F12" s="8">
        <f t="shared" si="0"/>
        <v>31524</v>
      </c>
      <c r="G12" s="4">
        <v>2918</v>
      </c>
      <c r="H12" s="8">
        <v>74871</v>
      </c>
      <c r="I12" s="4">
        <f t="shared" si="1"/>
        <v>7.8035782261134373E-3</v>
      </c>
      <c r="J12" s="4">
        <f t="shared" si="2"/>
        <v>5.9002664636467455E-3</v>
      </c>
      <c r="K12" s="4">
        <f t="shared" si="3"/>
        <v>1.9033117624666921E-4</v>
      </c>
      <c r="L12" s="4">
        <f t="shared" si="4"/>
        <v>1.28125</v>
      </c>
      <c r="M12" s="8">
        <f t="shared" si="5"/>
        <v>2.669398882109173</v>
      </c>
      <c r="N12" s="8">
        <f t="shared" si="6"/>
        <v>68.492311070046568</v>
      </c>
      <c r="O12" s="8">
        <f t="shared" si="7"/>
        <v>28.838290047844261</v>
      </c>
      <c r="P12" s="4">
        <v>27842</v>
      </c>
      <c r="Q12" s="4">
        <f t="shared" si="32"/>
        <v>3748</v>
      </c>
      <c r="R12" s="13">
        <f t="shared" si="23"/>
        <v>44082230</v>
      </c>
      <c r="S12" s="13">
        <f t="shared" si="24"/>
        <v>8.502292193475693E-5</v>
      </c>
      <c r="T12" s="13">
        <f t="shared" si="29"/>
        <v>3973</v>
      </c>
      <c r="U12" s="13">
        <f t="shared" si="11"/>
        <v>993762576</v>
      </c>
      <c r="V12" s="13">
        <f t="shared" si="25"/>
        <v>1943243001772900</v>
      </c>
      <c r="W12" s="13">
        <f t="shared" si="12"/>
        <v>5642796</v>
      </c>
      <c r="X12" s="13">
        <f t="shared" si="33"/>
        <v>125244852</v>
      </c>
      <c r="Y12" s="13">
        <f t="shared" si="27"/>
        <v>126096</v>
      </c>
      <c r="Z12" s="13">
        <f t="shared" si="13"/>
        <v>175138699790</v>
      </c>
      <c r="AA12" s="13">
        <f t="shared" si="14"/>
        <v>1389648218520</v>
      </c>
      <c r="AB12" s="13">
        <f t="shared" si="15"/>
        <v>5521072372179960</v>
      </c>
      <c r="AC12" s="13">
        <f t="shared" si="16"/>
        <v>6.1258792387888898E+19</v>
      </c>
      <c r="AD12" s="13">
        <f t="shared" si="17"/>
        <v>1.9311221712358097E+24</v>
      </c>
      <c r="AE12" s="13">
        <f t="shared" si="18"/>
        <v>165220198040</v>
      </c>
      <c r="AF12" s="13">
        <f t="shared" si="30"/>
        <v>42</v>
      </c>
      <c r="AG12" s="13">
        <f t="shared" si="31"/>
        <v>58365225177840</v>
      </c>
      <c r="AH12" s="13">
        <f t="shared" si="19"/>
        <v>4.380727044062448E+16</v>
      </c>
      <c r="AI12" s="13">
        <f t="shared" si="20"/>
        <v>1324008</v>
      </c>
      <c r="AJ12" s="13">
        <f t="shared" si="21"/>
        <v>6.2963336102480852E-2</v>
      </c>
      <c r="AK12" s="13">
        <f t="shared" si="28"/>
        <v>99.689830602573963</v>
      </c>
      <c r="AL12" s="13">
        <f t="shared" si="22"/>
        <v>0.24720606132355752</v>
      </c>
    </row>
    <row r="13" spans="1:38" ht="15.75" thickBot="1" x14ac:dyDescent="0.3">
      <c r="A13" s="3">
        <v>44236</v>
      </c>
      <c r="B13" s="8">
        <v>109559</v>
      </c>
      <c r="C13" s="4">
        <f t="shared" si="8"/>
        <v>246</v>
      </c>
      <c r="D13" s="8">
        <f t="shared" si="9"/>
        <v>6</v>
      </c>
      <c r="E13" s="4">
        <f t="shared" si="10"/>
        <v>186</v>
      </c>
      <c r="F13" s="8">
        <f t="shared" si="0"/>
        <v>31578</v>
      </c>
      <c r="G13" s="4">
        <v>2924</v>
      </c>
      <c r="H13" s="8">
        <v>75057</v>
      </c>
      <c r="I13" s="4">
        <f t="shared" si="1"/>
        <v>7.0618785230223569E-3</v>
      </c>
      <c r="J13" s="4">
        <f t="shared" si="2"/>
        <v>5.8901767053011591E-3</v>
      </c>
      <c r="K13" s="4">
        <f t="shared" si="3"/>
        <v>6.3335233390335042E-5</v>
      </c>
      <c r="L13" s="4">
        <f t="shared" si="4"/>
        <v>1.1861702127659572</v>
      </c>
      <c r="M13" s="8">
        <f t="shared" si="5"/>
        <v>2.6688816071705657</v>
      </c>
      <c r="N13" s="8">
        <f t="shared" si="6"/>
        <v>68.508292335636511</v>
      </c>
      <c r="O13" s="8">
        <f t="shared" si="7"/>
        <v>28.82282605719293</v>
      </c>
      <c r="P13" s="4">
        <v>31590</v>
      </c>
      <c r="Q13" s="4">
        <f t="shared" si="32"/>
        <v>3748</v>
      </c>
      <c r="R13" s="13">
        <f t="shared" si="23"/>
        <v>44078236</v>
      </c>
      <c r="S13" s="13">
        <f t="shared" si="24"/>
        <v>8.5030625998735519E-5</v>
      </c>
      <c r="T13" s="13">
        <f t="shared" si="29"/>
        <v>3994</v>
      </c>
      <c r="U13" s="13">
        <f t="shared" si="11"/>
        <v>997170084</v>
      </c>
      <c r="V13" s="13">
        <f t="shared" si="25"/>
        <v>1942890888871696</v>
      </c>
      <c r="W13" s="13">
        <f t="shared" si="12"/>
        <v>5873508</v>
      </c>
      <c r="X13" s="13">
        <f t="shared" si="33"/>
        <v>126122532</v>
      </c>
      <c r="Y13" s="13">
        <f t="shared" si="27"/>
        <v>189468</v>
      </c>
      <c r="Z13" s="13">
        <f t="shared" si="13"/>
        <v>176048474584</v>
      </c>
      <c r="AA13" s="13">
        <f t="shared" si="14"/>
        <v>1391902536408</v>
      </c>
      <c r="AB13" s="13">
        <f t="shared" si="15"/>
        <v>5559258730413552</v>
      </c>
      <c r="AC13" s="13">
        <f t="shared" si="16"/>
        <v>6.1352608488790417E+19</v>
      </c>
      <c r="AD13" s="13">
        <f t="shared" si="17"/>
        <v>1.9373926708590236E+24</v>
      </c>
      <c r="AE13" s="13">
        <f t="shared" si="18"/>
        <v>165205228528</v>
      </c>
      <c r="AF13" s="13">
        <f t="shared" si="30"/>
        <v>54</v>
      </c>
      <c r="AG13" s="13">
        <f t="shared" si="31"/>
        <v>75162736966032</v>
      </c>
      <c r="AH13" s="13">
        <f t="shared" si="19"/>
        <v>4.3953498294691824E+16</v>
      </c>
      <c r="AI13" s="13">
        <f t="shared" si="20"/>
        <v>1705212</v>
      </c>
      <c r="AJ13" s="13">
        <f t="shared" si="21"/>
        <v>7.1439256787492633E-2</v>
      </c>
      <c r="AK13" s="13">
        <f t="shared" si="28"/>
        <v>99.680798364789567</v>
      </c>
      <c r="AL13" s="13">
        <f t="shared" si="22"/>
        <v>0.24776237842294732</v>
      </c>
    </row>
    <row r="14" spans="1:38" ht="15.75" thickBot="1" x14ac:dyDescent="0.3">
      <c r="A14" s="3">
        <v>44237</v>
      </c>
      <c r="B14" s="8">
        <v>109782</v>
      </c>
      <c r="C14" s="4">
        <f t="shared" si="8"/>
        <v>223</v>
      </c>
      <c r="D14" s="8">
        <f t="shared" si="9"/>
        <v>2</v>
      </c>
      <c r="E14" s="4">
        <f t="shared" si="10"/>
        <v>186</v>
      </c>
      <c r="F14" s="8">
        <f t="shared" si="0"/>
        <v>31613</v>
      </c>
      <c r="G14" s="4">
        <v>2926</v>
      </c>
      <c r="H14" s="8">
        <v>75243</v>
      </c>
      <c r="I14" s="4">
        <f t="shared" si="1"/>
        <v>8.4458925125739416E-3</v>
      </c>
      <c r="J14" s="4">
        <f t="shared" si="2"/>
        <v>6.1050833517856578E-3</v>
      </c>
      <c r="K14" s="4">
        <f t="shared" si="3"/>
        <v>1.2653022490747477E-4</v>
      </c>
      <c r="L14" s="4">
        <f t="shared" si="4"/>
        <v>1.3553299492385786</v>
      </c>
      <c r="M14" s="8">
        <f t="shared" si="5"/>
        <v>2.665282104534441</v>
      </c>
      <c r="N14" s="8">
        <f t="shared" si="6"/>
        <v>68.538558233590209</v>
      </c>
      <c r="O14" s="8">
        <f t="shared" si="7"/>
        <v>28.796159661875354</v>
      </c>
      <c r="P14" s="4">
        <v>35338</v>
      </c>
      <c r="Q14" s="4">
        <f t="shared" si="32"/>
        <v>3748</v>
      </c>
      <c r="R14" s="13">
        <f t="shared" si="23"/>
        <v>44074265</v>
      </c>
      <c r="S14" s="13">
        <f t="shared" si="24"/>
        <v>8.5038287082042093E-5</v>
      </c>
      <c r="T14" s="13">
        <f t="shared" si="29"/>
        <v>3971</v>
      </c>
      <c r="U14" s="13">
        <f t="shared" si="11"/>
        <v>999381769</v>
      </c>
      <c r="V14" s="13">
        <f t="shared" si="25"/>
        <v>1942540835290225</v>
      </c>
      <c r="W14" s="13">
        <f t="shared" si="12"/>
        <v>5880018</v>
      </c>
      <c r="X14" s="13">
        <f t="shared" si="33"/>
        <v>125535223</v>
      </c>
      <c r="Y14" s="13">
        <f t="shared" si="27"/>
        <v>63226</v>
      </c>
      <c r="Z14" s="13">
        <f t="shared" si="13"/>
        <v>175018906315</v>
      </c>
      <c r="AA14" s="13">
        <f t="shared" si="14"/>
        <v>1393319739445</v>
      </c>
      <c r="AB14" s="13">
        <f t="shared" si="15"/>
        <v>5532872685336095</v>
      </c>
      <c r="AC14" s="13">
        <f t="shared" si="16"/>
        <v>6.1409543426029879E+19</v>
      </c>
      <c r="AD14" s="13">
        <f t="shared" si="17"/>
        <v>1.9413398963270826E+24</v>
      </c>
      <c r="AE14" s="13">
        <f t="shared" si="18"/>
        <v>165190345220</v>
      </c>
      <c r="AF14" s="13">
        <f t="shared" si="30"/>
        <v>35</v>
      </c>
      <c r="AG14" s="13">
        <f t="shared" si="31"/>
        <v>48766190880575</v>
      </c>
      <c r="AH14" s="13">
        <f t="shared" si="19"/>
        <v>4.4047016923074784E+16</v>
      </c>
      <c r="AI14" s="13">
        <f t="shared" si="20"/>
        <v>1106455</v>
      </c>
      <c r="AJ14" s="13">
        <f t="shared" si="21"/>
        <v>7.9915177472504428E-2</v>
      </c>
      <c r="AK14" s="13">
        <f t="shared" si="28"/>
        <v>99.671818140392503</v>
      </c>
      <c r="AL14" s="13">
        <f t="shared" si="22"/>
        <v>0.24826668213499578</v>
      </c>
    </row>
    <row r="15" spans="1:38" ht="15.75" thickBot="1" x14ac:dyDescent="0.3">
      <c r="A15" s="3">
        <v>44238</v>
      </c>
      <c r="B15" s="8">
        <v>110049</v>
      </c>
      <c r="C15" s="4">
        <f t="shared" si="8"/>
        <v>267</v>
      </c>
      <c r="D15" s="8">
        <f t="shared" si="9"/>
        <v>4</v>
      </c>
      <c r="E15" s="4">
        <f t="shared" si="10"/>
        <v>193</v>
      </c>
      <c r="F15" s="8">
        <f t="shared" si="0"/>
        <v>31683</v>
      </c>
      <c r="G15" s="4">
        <v>2930</v>
      </c>
      <c r="H15" s="8">
        <v>75436</v>
      </c>
      <c r="I15" s="4">
        <f t="shared" si="1"/>
        <v>8.0169175898746961E-3</v>
      </c>
      <c r="J15" s="4">
        <f t="shared" si="2"/>
        <v>6.0600321939210302E-3</v>
      </c>
      <c r="K15" s="4">
        <f t="shared" si="3"/>
        <v>6.3125335353344069E-5</v>
      </c>
      <c r="L15" s="4">
        <f t="shared" si="4"/>
        <v>1.3092783505154639</v>
      </c>
      <c r="M15" s="8">
        <f t="shared" si="5"/>
        <v>2.6624503630201093</v>
      </c>
      <c r="N15" s="8">
        <f t="shared" si="6"/>
        <v>68.54764695726449</v>
      </c>
      <c r="O15" s="8">
        <f t="shared" si="7"/>
        <v>28.7899026797154</v>
      </c>
      <c r="P15" s="4">
        <v>39086</v>
      </c>
      <c r="Q15" s="4">
        <f t="shared" si="32"/>
        <v>3748</v>
      </c>
      <c r="R15" s="13">
        <f t="shared" si="23"/>
        <v>44070250</v>
      </c>
      <c r="S15" s="13">
        <f t="shared" si="24"/>
        <v>8.5046034456350938E-5</v>
      </c>
      <c r="T15" s="13">
        <f t="shared" si="29"/>
        <v>4015</v>
      </c>
      <c r="U15" s="13">
        <f t="shared" si="11"/>
        <v>1003812489</v>
      </c>
      <c r="V15" s="13">
        <f t="shared" si="25"/>
        <v>1942186935062500</v>
      </c>
      <c r="W15" s="13">
        <f t="shared" si="12"/>
        <v>6114819</v>
      </c>
      <c r="X15" s="13">
        <f t="shared" si="33"/>
        <v>127207245</v>
      </c>
      <c r="Y15" s="13">
        <f t="shared" si="27"/>
        <v>126732</v>
      </c>
      <c r="Z15" s="13">
        <f t="shared" si="13"/>
        <v>176942053750</v>
      </c>
      <c r="AA15" s="13">
        <f t="shared" si="14"/>
        <v>1396277730750</v>
      </c>
      <c r="AB15" s="13">
        <f t="shared" si="15"/>
        <v>5606055088961250</v>
      </c>
      <c r="AC15" s="13">
        <f t="shared" si="16"/>
        <v>6.1534308663585186E+19</v>
      </c>
      <c r="AD15" s="13">
        <f t="shared" si="17"/>
        <v>1.9495915013883695E+24</v>
      </c>
      <c r="AE15" s="13">
        <f t="shared" si="18"/>
        <v>165175297000</v>
      </c>
      <c r="AF15" s="13">
        <f t="shared" si="30"/>
        <v>70</v>
      </c>
      <c r="AG15" s="13">
        <f t="shared" si="31"/>
        <v>97739441152500</v>
      </c>
      <c r="AH15" s="13">
        <f t="shared" si="19"/>
        <v>4.4238267343352248E+16</v>
      </c>
      <c r="AI15" s="13">
        <f t="shared" si="20"/>
        <v>2217810</v>
      </c>
      <c r="AJ15" s="13">
        <f t="shared" si="21"/>
        <v>8.839109815751621E-2</v>
      </c>
      <c r="AK15" s="13">
        <f t="shared" si="28"/>
        <v>99.662738412124</v>
      </c>
      <c r="AL15" s="13">
        <f t="shared" si="22"/>
        <v>0.2488704897184798</v>
      </c>
    </row>
    <row r="16" spans="1:38" ht="15.75" thickBot="1" x14ac:dyDescent="0.3">
      <c r="A16" s="3">
        <v>44239</v>
      </c>
      <c r="B16" s="8">
        <v>110303</v>
      </c>
      <c r="C16" s="4">
        <f t="shared" si="8"/>
        <v>254</v>
      </c>
      <c r="D16" s="8">
        <f t="shared" si="9"/>
        <v>2</v>
      </c>
      <c r="E16" s="4">
        <f t="shared" si="10"/>
        <v>192</v>
      </c>
      <c r="F16" s="8">
        <f t="shared" si="0"/>
        <v>31743</v>
      </c>
      <c r="G16" s="4">
        <v>2932</v>
      </c>
      <c r="H16" s="8">
        <v>75628</v>
      </c>
      <c r="I16" s="4">
        <f t="shared" si="1"/>
        <v>6.6156317928362162E-3</v>
      </c>
      <c r="J16" s="4">
        <f t="shared" si="2"/>
        <v>5.9225656050152786E-3</v>
      </c>
      <c r="K16" s="4">
        <f t="shared" si="3"/>
        <v>9.450902561194594E-5</v>
      </c>
      <c r="L16" s="4">
        <f t="shared" si="4"/>
        <v>1.0994764397905761</v>
      </c>
      <c r="M16" s="7">
        <f t="shared" si="5"/>
        <v>2.6581325983880766</v>
      </c>
      <c r="N16" s="8">
        <f t="shared" si="6"/>
        <v>68.563864990072801</v>
      </c>
      <c r="O16" s="8">
        <f t="shared" si="7"/>
        <v>28.778002411539124</v>
      </c>
      <c r="P16" s="4">
        <v>42834</v>
      </c>
      <c r="Q16" s="4">
        <f t="shared" si="32"/>
        <v>3748</v>
      </c>
      <c r="R16" s="13">
        <f t="shared" si="23"/>
        <v>44066248</v>
      </c>
      <c r="S16" s="13">
        <f t="shared" si="24"/>
        <v>8.5053758150682588E-5</v>
      </c>
      <c r="T16" s="13">
        <f t="shared" si="29"/>
        <v>4002</v>
      </c>
      <c r="U16" s="13">
        <f t="shared" si="11"/>
        <v>1007618049</v>
      </c>
      <c r="V16" s="13">
        <f t="shared" si="25"/>
        <v>1941834212797504</v>
      </c>
      <c r="W16" s="13">
        <f t="shared" si="12"/>
        <v>6094656</v>
      </c>
      <c r="X16" s="13">
        <f t="shared" si="33"/>
        <v>127035486</v>
      </c>
      <c r="Y16" s="13">
        <f t="shared" si="27"/>
        <v>63486</v>
      </c>
      <c r="Z16" s="13">
        <f t="shared" si="13"/>
        <v>176353124496</v>
      </c>
      <c r="AA16" s="13">
        <f t="shared" si="14"/>
        <v>1398794910264</v>
      </c>
      <c r="AB16" s="13">
        <f t="shared" si="15"/>
        <v>5597977230876528</v>
      </c>
      <c r="AC16" s="13">
        <f t="shared" si="16"/>
        <v>6.1639643416831173E+19</v>
      </c>
      <c r="AD16" s="13">
        <f t="shared" si="17"/>
        <v>1.9566272009804717E+24</v>
      </c>
      <c r="AE16" s="13">
        <f t="shared" si="18"/>
        <v>165160297504</v>
      </c>
      <c r="AF16" s="13">
        <f t="shared" si="30"/>
        <v>60</v>
      </c>
      <c r="AG16" s="13">
        <f t="shared" si="31"/>
        <v>83927694615840</v>
      </c>
      <c r="AH16" s="13">
        <f t="shared" si="19"/>
        <v>4.4401946836510152E+16</v>
      </c>
      <c r="AI16" s="13">
        <f t="shared" si="20"/>
        <v>1904580</v>
      </c>
      <c r="AJ16" s="13">
        <f t="shared" si="21"/>
        <v>9.6867018842528005E-2</v>
      </c>
      <c r="AK16" s="13">
        <f t="shared" si="28"/>
        <v>99.653688082726617</v>
      </c>
      <c r="AL16" s="13">
        <f t="shared" si="22"/>
        <v>0.24944489843085788</v>
      </c>
    </row>
    <row r="17" spans="1:38" ht="15.75" thickBot="1" x14ac:dyDescent="0.3">
      <c r="A17" s="3">
        <v>44240</v>
      </c>
      <c r="B17" s="8">
        <v>110513</v>
      </c>
      <c r="C17" s="4">
        <f t="shared" si="8"/>
        <v>210</v>
      </c>
      <c r="D17" s="8">
        <f t="shared" si="9"/>
        <v>3</v>
      </c>
      <c r="E17" s="4">
        <f t="shared" si="10"/>
        <v>188</v>
      </c>
      <c r="F17" s="8">
        <f t="shared" si="0"/>
        <v>31762</v>
      </c>
      <c r="G17" s="4">
        <v>2935</v>
      </c>
      <c r="H17" s="8">
        <v>75816</v>
      </c>
      <c r="I17" s="4">
        <f t="shared" si="1"/>
        <v>6.2338643662237896E-3</v>
      </c>
      <c r="J17" s="4">
        <f t="shared" si="2"/>
        <v>5.761601914237139E-3</v>
      </c>
      <c r="K17" s="4">
        <f t="shared" si="3"/>
        <v>1.2593665386310686E-4</v>
      </c>
      <c r="L17" s="4">
        <f t="shared" si="4"/>
        <v>1.0588235294117647</v>
      </c>
      <c r="M17" s="8">
        <f t="shared" si="5"/>
        <v>2.6557961506791057</v>
      </c>
      <c r="N17" s="8">
        <f t="shared" si="6"/>
        <v>68.603693683096097</v>
      </c>
      <c r="O17" s="8">
        <f t="shared" si="7"/>
        <v>28.740510166224787</v>
      </c>
      <c r="P17" s="4">
        <v>46582</v>
      </c>
      <c r="Q17" s="4">
        <f t="shared" si="32"/>
        <v>3748</v>
      </c>
      <c r="R17" s="13">
        <f t="shared" si="23"/>
        <v>44062290</v>
      </c>
      <c r="S17" s="13">
        <f t="shared" si="24"/>
        <v>8.5061398306806121E-5</v>
      </c>
      <c r="T17" s="13">
        <f t="shared" si="29"/>
        <v>3958</v>
      </c>
      <c r="U17" s="13">
        <f t="shared" si="11"/>
        <v>1008824644</v>
      </c>
      <c r="V17" s="13">
        <f t="shared" si="25"/>
        <v>1941485400044100</v>
      </c>
      <c r="W17" s="13">
        <f t="shared" si="12"/>
        <v>5971256</v>
      </c>
      <c r="X17" s="13">
        <f t="shared" si="33"/>
        <v>125713996</v>
      </c>
      <c r="Y17" s="13">
        <f t="shared" si="27"/>
        <v>95286</v>
      </c>
      <c r="Z17" s="13">
        <f t="shared" si="13"/>
        <v>174398543820</v>
      </c>
      <c r="AA17" s="13">
        <f t="shared" si="14"/>
        <v>1399506454980</v>
      </c>
      <c r="AB17" s="13">
        <f t="shared" si="15"/>
        <v>5539246548810840</v>
      </c>
      <c r="AC17" s="13">
        <f t="shared" si="16"/>
        <v>6.1665459276200706E+19</v>
      </c>
      <c r="AD17" s="13">
        <f t="shared" si="17"/>
        <v>1.9586183175306867E+24</v>
      </c>
      <c r="AE17" s="13">
        <f t="shared" si="18"/>
        <v>165145462920</v>
      </c>
      <c r="AF17" s="13">
        <f t="shared" si="30"/>
        <v>19</v>
      </c>
      <c r="AG17" s="13">
        <f t="shared" si="31"/>
        <v>26590622644620</v>
      </c>
      <c r="AH17" s="13">
        <f t="shared" si="19"/>
        <v>4.445112402307476E+16</v>
      </c>
      <c r="AI17" s="13">
        <f t="shared" si="20"/>
        <v>603478</v>
      </c>
      <c r="AJ17" s="13">
        <f t="shared" si="21"/>
        <v>0.10534293952753979</v>
      </c>
      <c r="AK17" s="13">
        <f t="shared" si="28"/>
        <v>99.64473725720066</v>
      </c>
      <c r="AL17" s="13">
        <f t="shared" si="22"/>
        <v>0.24991980327180036</v>
      </c>
    </row>
    <row r="18" spans="1:38" ht="15.75" thickBot="1" x14ac:dyDescent="0.3">
      <c r="A18" s="3">
        <v>44241</v>
      </c>
      <c r="B18" s="8">
        <v>110711</v>
      </c>
      <c r="C18" s="4">
        <f t="shared" si="8"/>
        <v>198</v>
      </c>
      <c r="D18" s="8">
        <f t="shared" si="9"/>
        <v>4</v>
      </c>
      <c r="E18" s="4">
        <f t="shared" si="10"/>
        <v>183</v>
      </c>
      <c r="F18" s="8">
        <f t="shared" si="0"/>
        <v>31773</v>
      </c>
      <c r="G18" s="4">
        <v>2939</v>
      </c>
      <c r="H18" s="4">
        <v>75999</v>
      </c>
      <c r="I18" s="4">
        <f t="shared" si="1"/>
        <v>5.7596072136719854E-3</v>
      </c>
      <c r="J18" s="4">
        <f t="shared" si="2"/>
        <v>5.3189815251943476E-3</v>
      </c>
      <c r="K18" s="4">
        <f t="shared" si="3"/>
        <v>1.2589305385075379E-4</v>
      </c>
      <c r="L18" s="4">
        <f t="shared" si="4"/>
        <v>1.0578034682080923</v>
      </c>
      <c r="M18" s="8">
        <f t="shared" si="5"/>
        <v>2.6546594286023972</v>
      </c>
      <c r="N18" s="8">
        <f t="shared" si="6"/>
        <v>68.646295309409183</v>
      </c>
      <c r="O18" s="8">
        <f t="shared" si="7"/>
        <v>28.69904526198842</v>
      </c>
      <c r="P18" s="4">
        <v>50330</v>
      </c>
      <c r="Q18" s="4">
        <f t="shared" si="32"/>
        <v>3748</v>
      </c>
      <c r="R18" s="13">
        <f t="shared" si="23"/>
        <v>44058344</v>
      </c>
      <c r="S18" s="13">
        <f t="shared" si="24"/>
        <v>8.5069016665719431E-5</v>
      </c>
      <c r="T18" s="13">
        <f t="shared" si="29"/>
        <v>3946</v>
      </c>
      <c r="U18" s="13">
        <f t="shared" si="11"/>
        <v>1009523529</v>
      </c>
      <c r="V18" s="13">
        <f t="shared" si="25"/>
        <v>1941137676022336</v>
      </c>
      <c r="W18" s="13">
        <f t="shared" si="12"/>
        <v>5814459</v>
      </c>
      <c r="X18" s="13">
        <f t="shared" si="33"/>
        <v>125376258</v>
      </c>
      <c r="Y18" s="13">
        <f t="shared" si="27"/>
        <v>127092</v>
      </c>
      <c r="Z18" s="13">
        <f t="shared" si="13"/>
        <v>173854225424</v>
      </c>
      <c r="AA18" s="13">
        <f t="shared" si="14"/>
        <v>1399865763912</v>
      </c>
      <c r="AB18" s="13">
        <f t="shared" si="15"/>
        <v>5523870304396752</v>
      </c>
      <c r="AC18" s="13">
        <f t="shared" si="16"/>
        <v>6.1675767380257686E+19</v>
      </c>
      <c r="AD18" s="13">
        <f t="shared" si="17"/>
        <v>1.9596241569729273E+24</v>
      </c>
      <c r="AE18" s="13">
        <f t="shared" si="18"/>
        <v>165130673312</v>
      </c>
      <c r="AF18" s="13">
        <f t="shared" si="30"/>
        <v>11</v>
      </c>
      <c r="AG18" s="13">
        <f t="shared" si="31"/>
        <v>15398523403032</v>
      </c>
      <c r="AH18" s="13">
        <f t="shared" si="19"/>
        <v>4.4477934916775976E+16</v>
      </c>
      <c r="AI18" s="13">
        <f t="shared" si="20"/>
        <v>349503</v>
      </c>
      <c r="AJ18" s="13">
        <f t="shared" si="21"/>
        <v>0.11381886021255158</v>
      </c>
      <c r="AK18" s="13">
        <f t="shared" si="28"/>
        <v>99.635813569094182</v>
      </c>
      <c r="AL18" s="13">
        <f t="shared" si="22"/>
        <v>0.25036757069326043</v>
      </c>
    </row>
    <row r="19" spans="1:38" ht="15.75" thickBot="1" x14ac:dyDescent="0.3">
      <c r="A19" s="3">
        <v>44242</v>
      </c>
      <c r="B19" s="8">
        <v>110894</v>
      </c>
      <c r="C19" s="4">
        <f t="shared" si="8"/>
        <v>183</v>
      </c>
      <c r="D19" s="8">
        <f t="shared" si="9"/>
        <v>4</v>
      </c>
      <c r="E19" s="4">
        <f t="shared" si="10"/>
        <v>169</v>
      </c>
      <c r="F19" s="8">
        <f>B19-G19-H19</f>
        <v>31783</v>
      </c>
      <c r="G19" s="4">
        <v>2943</v>
      </c>
      <c r="H19" s="4">
        <v>76168</v>
      </c>
      <c r="I19" s="4">
        <f t="shared" si="1"/>
        <v>5.506088160337287E-3</v>
      </c>
      <c r="J19" s="4">
        <f t="shared" si="2"/>
        <v>5.0970644684265173E-3</v>
      </c>
      <c r="K19" s="4">
        <f t="shared" si="3"/>
        <v>6.2926721832426134E-5</v>
      </c>
      <c r="L19" s="4">
        <f t="shared" si="4"/>
        <v>1.0670731707317074</v>
      </c>
      <c r="M19" s="8">
        <f t="shared" si="5"/>
        <v>2.6538856926434251</v>
      </c>
      <c r="N19" s="8">
        <f t="shared" si="6"/>
        <v>68.685411293667826</v>
      </c>
      <c r="O19" s="8">
        <f t="shared" si="7"/>
        <v>28.66070301368875</v>
      </c>
      <c r="P19" s="4">
        <v>54078</v>
      </c>
      <c r="Q19" s="4">
        <f t="shared" si="32"/>
        <v>3748</v>
      </c>
      <c r="R19" s="13">
        <f t="shared" si="23"/>
        <v>44054413</v>
      </c>
      <c r="S19" s="13">
        <f t="shared" si="24"/>
        <v>8.5076607421826281E-5</v>
      </c>
      <c r="T19" s="13">
        <f t="shared" si="29"/>
        <v>3931</v>
      </c>
      <c r="U19" s="13">
        <f t="shared" si="11"/>
        <v>1010159089</v>
      </c>
      <c r="V19" s="13">
        <f t="shared" si="25"/>
        <v>1940791304774569</v>
      </c>
      <c r="W19" s="13">
        <f t="shared" si="12"/>
        <v>5371327</v>
      </c>
      <c r="X19" s="13">
        <f t="shared" si="33"/>
        <v>124938973</v>
      </c>
      <c r="Y19" s="13">
        <f t="shared" si="27"/>
        <v>127132</v>
      </c>
      <c r="Z19" s="13">
        <f t="shared" si="13"/>
        <v>173177897503</v>
      </c>
      <c r="AA19" s="13">
        <f t="shared" si="14"/>
        <v>1400181408379</v>
      </c>
      <c r="AB19" s="13">
        <f t="shared" si="15"/>
        <v>5504113116337849</v>
      </c>
      <c r="AC19" s="13">
        <f t="shared" si="16"/>
        <v>6.1684170039650124E+19</v>
      </c>
      <c r="AD19" s="13">
        <f t="shared" si="17"/>
        <v>1.9605079763701999E+24</v>
      </c>
      <c r="AE19" s="13">
        <f t="shared" si="18"/>
        <v>165115939924</v>
      </c>
      <c r="AF19" s="13">
        <f t="shared" si="30"/>
        <v>10</v>
      </c>
      <c r="AG19" s="13">
        <f t="shared" si="31"/>
        <v>14001814083790</v>
      </c>
      <c r="AH19" s="13">
        <f t="shared" si="19"/>
        <v>4.450196570250976E+16</v>
      </c>
      <c r="AI19" s="13">
        <f t="shared" si="20"/>
        <v>317830</v>
      </c>
      <c r="AJ19" s="13">
        <f t="shared" si="21"/>
        <v>0.12229478089756336</v>
      </c>
      <c r="AK19" s="13">
        <f t="shared" si="28"/>
        <v>99.626923802762064</v>
      </c>
      <c r="AL19" s="13">
        <f t="shared" si="22"/>
        <v>0.25078141634036749</v>
      </c>
    </row>
    <row r="20" spans="1:38" ht="15.75" thickBot="1" x14ac:dyDescent="0.3">
      <c r="A20" s="3">
        <v>44243</v>
      </c>
      <c r="B20" s="8">
        <v>111069</v>
      </c>
      <c r="C20" s="4">
        <f t="shared" si="8"/>
        <v>175</v>
      </c>
      <c r="D20" s="8">
        <f t="shared" si="9"/>
        <v>2</v>
      </c>
      <c r="E20" s="4">
        <f t="shared" si="10"/>
        <v>162</v>
      </c>
      <c r="F20" s="8">
        <f>B20-G20-H20</f>
        <v>31794</v>
      </c>
      <c r="G20" s="4">
        <v>2945</v>
      </c>
      <c r="H20" s="4">
        <v>76330</v>
      </c>
      <c r="I20" s="4">
        <f t="shared" si="1"/>
        <v>5.5985406051456254E-3</v>
      </c>
      <c r="J20" s="4">
        <f t="shared" si="2"/>
        <v>5.0009435742592945E-3</v>
      </c>
      <c r="K20" s="4">
        <f t="shared" si="3"/>
        <v>6.2904950619613767E-5</v>
      </c>
      <c r="L20" s="4">
        <f t="shared" si="4"/>
        <v>1.1055900621118011</v>
      </c>
      <c r="M20" s="8">
        <f t="shared" si="5"/>
        <v>2.6515049203648182</v>
      </c>
      <c r="N20" s="8">
        <f t="shared" si="6"/>
        <v>68.723046034447052</v>
      </c>
      <c r="O20" s="8">
        <f t="shared" si="7"/>
        <v>28.625449045188127</v>
      </c>
      <c r="P20" s="4">
        <v>57826</v>
      </c>
      <c r="Q20" s="4">
        <f t="shared" si="32"/>
        <v>3748</v>
      </c>
      <c r="R20" s="13">
        <f t="shared" si="23"/>
        <v>44050490</v>
      </c>
      <c r="S20" s="13">
        <f t="shared" si="24"/>
        <v>8.5084184080585709E-5</v>
      </c>
      <c r="T20" s="13">
        <f t="shared" si="29"/>
        <v>3923</v>
      </c>
      <c r="U20" s="13">
        <f t="shared" si="11"/>
        <v>1010858436</v>
      </c>
      <c r="V20" s="13">
        <f t="shared" si="25"/>
        <v>1940445669240100</v>
      </c>
      <c r="W20" s="13">
        <f t="shared" si="12"/>
        <v>5150628</v>
      </c>
      <c r="X20" s="13">
        <f t="shared" si="33"/>
        <v>124727862</v>
      </c>
      <c r="Y20" s="13">
        <f t="shared" si="27"/>
        <v>63588</v>
      </c>
      <c r="Z20" s="13">
        <f t="shared" si="13"/>
        <v>172810072270</v>
      </c>
      <c r="AA20" s="13">
        <f t="shared" si="14"/>
        <v>1400541279060</v>
      </c>
      <c r="AB20" s="13">
        <f t="shared" si="15"/>
        <v>5494323437752380</v>
      </c>
      <c r="AC20" s="13">
        <f t="shared" si="16"/>
        <v>6.1694529607819739E+19</v>
      </c>
      <c r="AD20" s="13">
        <f t="shared" si="17"/>
        <v>1.9615158743510209E+24</v>
      </c>
      <c r="AE20" s="13">
        <f t="shared" si="18"/>
        <v>165101236520</v>
      </c>
      <c r="AF20" s="13">
        <f t="shared" si="30"/>
        <v>11</v>
      </c>
      <c r="AG20" s="13">
        <f t="shared" si="31"/>
        <v>15405954069660</v>
      </c>
      <c r="AH20" s="13">
        <f t="shared" si="19"/>
        <v>4.452880942643364E+16</v>
      </c>
      <c r="AI20" s="13">
        <f t="shared" si="20"/>
        <v>349734</v>
      </c>
      <c r="AJ20" s="13">
        <f t="shared" si="21"/>
        <v>0.13077070158257514</v>
      </c>
      <c r="AK20" s="13">
        <f t="shared" si="28"/>
        <v>99.618052128042933</v>
      </c>
      <c r="AL20" s="13">
        <f t="shared" si="22"/>
        <v>0.25117717037448622</v>
      </c>
    </row>
    <row r="21" spans="1:38" ht="15.75" thickBot="1" x14ac:dyDescent="0.3">
      <c r="A21" s="3">
        <v>44244</v>
      </c>
      <c r="B21" s="8">
        <v>111247</v>
      </c>
      <c r="C21" s="4">
        <f t="shared" si="8"/>
        <v>178</v>
      </c>
      <c r="D21" s="8">
        <f t="shared" si="9"/>
        <v>2</v>
      </c>
      <c r="E21" s="4">
        <f t="shared" si="10"/>
        <v>159</v>
      </c>
      <c r="F21" s="8">
        <f t="shared" ref="F21:F84" si="34">B21-G21-H21</f>
        <v>31811</v>
      </c>
      <c r="G21" s="4">
        <v>2947</v>
      </c>
      <c r="H21" s="4">
        <v>76489</v>
      </c>
      <c r="I21" s="4">
        <f t="shared" si="1"/>
        <v>5.3754990412121593E-3</v>
      </c>
      <c r="J21" s="4">
        <f t="shared" si="2"/>
        <v>4.7467857030586902E-3</v>
      </c>
      <c r="K21" s="4">
        <f t="shared" si="3"/>
        <v>9.4307000723020334E-5</v>
      </c>
      <c r="L21" s="4">
        <f t="shared" si="4"/>
        <v>1.1103896103896103</v>
      </c>
      <c r="M21" s="8">
        <f t="shared" si="5"/>
        <v>2.6490601993761631</v>
      </c>
      <c r="N21" s="8">
        <f t="shared" si="6"/>
        <v>68.756011398060167</v>
      </c>
      <c r="O21" s="8">
        <f t="shared" si="7"/>
        <v>28.594928402563664</v>
      </c>
      <c r="P21" s="4">
        <v>61574</v>
      </c>
      <c r="Q21" s="4">
        <f t="shared" si="32"/>
        <v>3748</v>
      </c>
      <c r="R21" s="13">
        <f t="shared" si="23"/>
        <v>44046564</v>
      </c>
      <c r="S21" s="13">
        <f t="shared" si="24"/>
        <v>8.5091767884550544E-5</v>
      </c>
      <c r="T21" s="13">
        <f t="shared" si="29"/>
        <v>3926</v>
      </c>
      <c r="U21" s="13">
        <f t="shared" si="11"/>
        <v>1011939721</v>
      </c>
      <c r="V21" s="13">
        <f t="shared" si="25"/>
        <v>1940099800206096</v>
      </c>
      <c r="W21" s="13">
        <f t="shared" si="12"/>
        <v>5057949</v>
      </c>
      <c r="X21" s="13">
        <f t="shared" si="33"/>
        <v>124889986</v>
      </c>
      <c r="Y21" s="13">
        <f t="shared" si="27"/>
        <v>63622</v>
      </c>
      <c r="Z21" s="13">
        <f t="shared" si="13"/>
        <v>172926810264</v>
      </c>
      <c r="AA21" s="13">
        <f t="shared" si="14"/>
        <v>1401165247404</v>
      </c>
      <c r="AB21" s="13">
        <f t="shared" si="15"/>
        <v>5500974761308104</v>
      </c>
      <c r="AC21" s="13">
        <f t="shared" si="16"/>
        <v>6.1716514744356119E+19</v>
      </c>
      <c r="AD21" s="13">
        <f t="shared" si="17"/>
        <v>1.9632640505327125E+24</v>
      </c>
      <c r="AE21" s="13">
        <f t="shared" si="18"/>
        <v>165086521872</v>
      </c>
      <c r="AF21" s="13">
        <f t="shared" si="30"/>
        <v>17</v>
      </c>
      <c r="AG21" s="13">
        <f t="shared" si="31"/>
        <v>23819809205868</v>
      </c>
      <c r="AH21" s="13">
        <f t="shared" si="19"/>
        <v>4.457246768516864E+16</v>
      </c>
      <c r="AI21" s="13">
        <f t="shared" si="20"/>
        <v>540787</v>
      </c>
      <c r="AJ21" s="13">
        <f t="shared" si="21"/>
        <v>0.13924662226758694</v>
      </c>
      <c r="AK21" s="13">
        <f t="shared" si="28"/>
        <v>99.609173668968936</v>
      </c>
      <c r="AL21" s="13">
        <f t="shared" si="22"/>
        <v>0.25157970876347557</v>
      </c>
    </row>
    <row r="22" spans="1:38" ht="15.75" thickBot="1" x14ac:dyDescent="0.3">
      <c r="A22" s="3">
        <v>44245</v>
      </c>
      <c r="B22" s="8">
        <v>111418</v>
      </c>
      <c r="C22" s="4">
        <f t="shared" si="8"/>
        <v>171</v>
      </c>
      <c r="D22" s="8">
        <f t="shared" si="9"/>
        <v>3</v>
      </c>
      <c r="E22" s="4">
        <f t="shared" si="10"/>
        <v>151</v>
      </c>
      <c r="F22" s="8">
        <f t="shared" si="34"/>
        <v>31828</v>
      </c>
      <c r="G22" s="4">
        <v>2950</v>
      </c>
      <c r="H22" s="4">
        <v>76640</v>
      </c>
      <c r="I22" s="4">
        <f t="shared" si="1"/>
        <v>5.7182355158979514E-3</v>
      </c>
      <c r="J22" s="4">
        <f t="shared" si="2"/>
        <v>4.9327636043735076E-3</v>
      </c>
      <c r="K22" s="4">
        <f t="shared" si="3"/>
        <v>1.2567550584391103E-4</v>
      </c>
      <c r="L22" s="4">
        <f t="shared" si="4"/>
        <v>1.1304347826086958</v>
      </c>
      <c r="M22" s="8">
        <f t="shared" si="5"/>
        <v>2.6476870882622197</v>
      </c>
      <c r="N22" s="8">
        <f t="shared" si="6"/>
        <v>68.786013032005599</v>
      </c>
      <c r="O22" s="8">
        <f t="shared" si="7"/>
        <v>28.566299879732181</v>
      </c>
      <c r="P22" s="4">
        <v>65322</v>
      </c>
      <c r="Q22" s="4">
        <f t="shared" si="32"/>
        <v>3748</v>
      </c>
      <c r="R22" s="13">
        <f t="shared" si="23"/>
        <v>44042645</v>
      </c>
      <c r="S22" s="13">
        <f t="shared" si="24"/>
        <v>2.1974157092517944E-4</v>
      </c>
      <c r="T22" s="13">
        <f t="shared" si="29"/>
        <v>3919</v>
      </c>
      <c r="U22" s="13">
        <f t="shared" si="11"/>
        <v>1013021584</v>
      </c>
      <c r="V22" s="13">
        <f t="shared" si="25"/>
        <v>1939754578596025</v>
      </c>
      <c r="W22" s="13">
        <f t="shared" si="12"/>
        <v>4806028</v>
      </c>
      <c r="X22" s="13">
        <f t="shared" si="33"/>
        <v>124733932</v>
      </c>
      <c r="Y22" s="13">
        <f t="shared" si="27"/>
        <v>95484</v>
      </c>
      <c r="Z22" s="13">
        <f t="shared" si="13"/>
        <v>172603125755</v>
      </c>
      <c r="AA22" s="13">
        <f t="shared" si="14"/>
        <v>1401789305060</v>
      </c>
      <c r="AB22" s="13">
        <f t="shared" si="15"/>
        <v>5493612286530140</v>
      </c>
      <c r="AC22" s="13">
        <f t="shared" si="16"/>
        <v>6.1738508727554286E+19</v>
      </c>
      <c r="AD22" s="13">
        <f t="shared" si="17"/>
        <v>1.9650132557805976E+24</v>
      </c>
      <c r="AE22" s="13">
        <f t="shared" si="18"/>
        <v>165071833460</v>
      </c>
      <c r="AF22" s="13">
        <f t="shared" si="30"/>
        <v>17</v>
      </c>
      <c r="AG22" s="13">
        <f t="shared" si="31"/>
        <v>23830418186020</v>
      </c>
      <c r="AH22" s="13">
        <f t="shared" si="19"/>
        <v>4.461615000144968E+16</v>
      </c>
      <c r="AI22" s="13">
        <f t="shared" si="20"/>
        <v>541076</v>
      </c>
      <c r="AJ22" s="13">
        <f t="shared" si="21"/>
        <v>0.14772254295259873</v>
      </c>
      <c r="AK22" s="13">
        <f t="shared" si="28"/>
        <v>99.600311040056297</v>
      </c>
      <c r="AL22" s="13">
        <f t="shared" si="22"/>
        <v>0.25196641699110017</v>
      </c>
    </row>
    <row r="23" spans="1:38" ht="15.75" thickBot="1" x14ac:dyDescent="0.3">
      <c r="A23" s="3">
        <v>44246</v>
      </c>
      <c r="B23" s="8">
        <v>111600</v>
      </c>
      <c r="C23" s="4">
        <f t="shared" si="8"/>
        <v>182</v>
      </c>
      <c r="D23" s="8">
        <f t="shared" si="9"/>
        <v>4</v>
      </c>
      <c r="E23" s="4">
        <f t="shared" si="10"/>
        <v>157</v>
      </c>
      <c r="F23" s="8">
        <f t="shared" si="34"/>
        <v>31849</v>
      </c>
      <c r="G23" s="4">
        <v>2954</v>
      </c>
      <c r="H23" s="4">
        <v>76797</v>
      </c>
      <c r="I23" s="4">
        <f t="shared" si="1"/>
        <v>5.149298251122484E-3</v>
      </c>
      <c r="J23" s="4">
        <f t="shared" si="2"/>
        <v>4.4899368896982638E-3</v>
      </c>
      <c r="K23" s="4">
        <f t="shared" si="3"/>
        <v>1.2559264027128011E-4</v>
      </c>
      <c r="L23" s="4">
        <f t="shared" si="4"/>
        <v>1.1156462585034013</v>
      </c>
      <c r="M23" s="8">
        <f t="shared" si="5"/>
        <v>2.6469534050179213</v>
      </c>
      <c r="N23" s="8">
        <f t="shared" si="6"/>
        <v>68.814516129032256</v>
      </c>
      <c r="O23" s="8">
        <f t="shared" si="7"/>
        <v>28.538530465949819</v>
      </c>
      <c r="P23" s="4">
        <v>75000</v>
      </c>
      <c r="Q23" s="4">
        <f t="shared" si="32"/>
        <v>9678</v>
      </c>
      <c r="R23" s="13">
        <f t="shared" si="23"/>
        <v>44032785</v>
      </c>
      <c r="S23" s="13">
        <f t="shared" si="24"/>
        <v>1.4555063914308396E-4</v>
      </c>
      <c r="T23" s="13">
        <f t="shared" si="29"/>
        <v>9860</v>
      </c>
      <c r="U23" s="13">
        <f t="shared" si="11"/>
        <v>1014358801</v>
      </c>
      <c r="V23" s="13">
        <f t="shared" si="25"/>
        <v>1938886154856225</v>
      </c>
      <c r="W23" s="13">
        <f t="shared" si="12"/>
        <v>5000293</v>
      </c>
      <c r="X23" s="13">
        <f t="shared" si="33"/>
        <v>314031140</v>
      </c>
      <c r="Y23" s="13">
        <f t="shared" si="27"/>
        <v>127396</v>
      </c>
      <c r="Z23" s="13">
        <f t="shared" si="13"/>
        <v>434163260100</v>
      </c>
      <c r="AA23" s="13">
        <f t="shared" si="14"/>
        <v>1402400169465</v>
      </c>
      <c r="AB23" s="13">
        <f t="shared" si="15"/>
        <v>1.38276656709249E+16</v>
      </c>
      <c r="AC23" s="13">
        <f t="shared" si="16"/>
        <v>6.1751585146015908E+19</v>
      </c>
      <c r="AD23" s="13">
        <f t="shared" si="17"/>
        <v>1.9667262353154606E+24</v>
      </c>
      <c r="AE23" s="13">
        <f t="shared" si="18"/>
        <v>426149293230</v>
      </c>
      <c r="AF23" s="13">
        <f t="shared" si="30"/>
        <v>21</v>
      </c>
      <c r="AG23" s="13">
        <f t="shared" si="31"/>
        <v>29450403558765</v>
      </c>
      <c r="AH23" s="13">
        <f t="shared" si="19"/>
        <v>4.4665042997290784E+16</v>
      </c>
      <c r="AI23" s="13">
        <f t="shared" si="20"/>
        <v>668829</v>
      </c>
      <c r="AJ23" s="13">
        <f t="shared" si="21"/>
        <v>0.16960887176517719</v>
      </c>
      <c r="AK23" s="13">
        <f t="shared" si="28"/>
        <v>99.578013127048237</v>
      </c>
      <c r="AL23" s="13">
        <f t="shared" si="22"/>
        <v>0.25237800118658366</v>
      </c>
    </row>
    <row r="24" spans="1:38" ht="15.75" thickBot="1" x14ac:dyDescent="0.3">
      <c r="A24" s="3">
        <v>44247</v>
      </c>
      <c r="B24" s="8">
        <v>111764</v>
      </c>
      <c r="C24" s="4">
        <f t="shared" si="8"/>
        <v>164</v>
      </c>
      <c r="D24" s="8">
        <f t="shared" si="9"/>
        <v>4</v>
      </c>
      <c r="E24" s="4">
        <f t="shared" si="10"/>
        <v>143</v>
      </c>
      <c r="F24" s="8">
        <f t="shared" si="34"/>
        <v>31866</v>
      </c>
      <c r="G24" s="4">
        <v>2958</v>
      </c>
      <c r="H24" s="4">
        <v>76940</v>
      </c>
      <c r="I24" s="4">
        <f t="shared" si="1"/>
        <v>4.8013556768970065E-3</v>
      </c>
      <c r="J24" s="4">
        <f t="shared" si="2"/>
        <v>4.2678717127973389E-3</v>
      </c>
      <c r="K24" s="4">
        <f t="shared" si="3"/>
        <v>9.4144228958764828E-5</v>
      </c>
      <c r="L24" s="4">
        <f t="shared" si="4"/>
        <v>1.1007194244604317</v>
      </c>
      <c r="M24" s="8">
        <f t="shared" si="5"/>
        <v>2.6466482946208081</v>
      </c>
      <c r="N24" s="8">
        <f t="shared" si="6"/>
        <v>68.84148741992054</v>
      </c>
      <c r="O24" s="8">
        <f t="shared" si="7"/>
        <v>28.511864285458643</v>
      </c>
      <c r="P24" s="4">
        <v>81409</v>
      </c>
      <c r="Q24" s="4">
        <f t="shared" si="32"/>
        <v>6409</v>
      </c>
      <c r="R24" s="13">
        <f t="shared" si="23"/>
        <v>44026212</v>
      </c>
      <c r="S24" s="13">
        <f t="shared" si="24"/>
        <v>2.0599092195349442E-4</v>
      </c>
      <c r="T24" s="13">
        <f t="shared" si="29"/>
        <v>6573</v>
      </c>
      <c r="U24" s="13">
        <f t="shared" si="11"/>
        <v>1015441956</v>
      </c>
      <c r="V24" s="13">
        <f t="shared" si="25"/>
        <v>1938307343068944</v>
      </c>
      <c r="W24" s="13">
        <f t="shared" si="12"/>
        <v>4556838</v>
      </c>
      <c r="X24" s="13">
        <f t="shared" si="33"/>
        <v>209455218</v>
      </c>
      <c r="Y24" s="13">
        <f t="shared" si="27"/>
        <v>127464</v>
      </c>
      <c r="Z24" s="13">
        <f t="shared" si="13"/>
        <v>289384291476</v>
      </c>
      <c r="AA24" s="13">
        <f t="shared" si="14"/>
        <v>1402939271592</v>
      </c>
      <c r="AB24" s="13">
        <f t="shared" si="15"/>
        <v>9221519832174216</v>
      </c>
      <c r="AC24" s="13">
        <f t="shared" si="16"/>
        <v>6.1766101794234966E+19</v>
      </c>
      <c r="AD24" s="13">
        <f t="shared" si="17"/>
        <v>1.9682385997750917E+24</v>
      </c>
      <c r="AE24" s="13">
        <f t="shared" si="18"/>
        <v>282163992708</v>
      </c>
      <c r="AF24" s="13">
        <f t="shared" si="30"/>
        <v>17</v>
      </c>
      <c r="AG24" s="13">
        <f t="shared" si="31"/>
        <v>23849967617064</v>
      </c>
      <c r="AH24" s="13">
        <f t="shared" si="19"/>
        <v>4.4706062828550672E+16</v>
      </c>
      <c r="AI24" s="13">
        <f t="shared" si="20"/>
        <v>541722</v>
      </c>
      <c r="AJ24" s="13">
        <f t="shared" si="21"/>
        <v>0.18410251522041748</v>
      </c>
      <c r="AK24" s="13">
        <f t="shared" si="28"/>
        <v>99.563148605526735</v>
      </c>
      <c r="AL24" s="13">
        <f t="shared" si="22"/>
        <v>0.25274887925284351</v>
      </c>
    </row>
    <row r="25" spans="1:38" ht="15.75" thickBot="1" x14ac:dyDescent="0.3">
      <c r="A25" s="3">
        <v>44248</v>
      </c>
      <c r="B25" s="8">
        <v>111917</v>
      </c>
      <c r="C25" s="4">
        <f t="shared" si="8"/>
        <v>153</v>
      </c>
      <c r="D25" s="8">
        <f t="shared" si="9"/>
        <v>3</v>
      </c>
      <c r="E25" s="4">
        <f t="shared" si="10"/>
        <v>136</v>
      </c>
      <c r="F25" s="8">
        <f t="shared" si="34"/>
        <v>31880</v>
      </c>
      <c r="G25" s="4">
        <v>2961</v>
      </c>
      <c r="H25" s="4">
        <v>77076</v>
      </c>
      <c r="I25" s="4">
        <f t="shared" si="1"/>
        <v>5.5520702634880804E-3</v>
      </c>
      <c r="J25" s="4">
        <f t="shared" si="2"/>
        <v>4.6737766624843158E-3</v>
      </c>
      <c r="K25" s="4">
        <f t="shared" si="3"/>
        <v>9.4102885821831876E-5</v>
      </c>
      <c r="L25" s="4">
        <f t="shared" si="4"/>
        <v>1.1644736842105263</v>
      </c>
      <c r="M25" s="8">
        <f t="shared" si="5"/>
        <v>2.6457106605788221</v>
      </c>
      <c r="N25" s="8">
        <f t="shared" si="6"/>
        <v>68.868893912452975</v>
      </c>
      <c r="O25" s="8">
        <f t="shared" si="7"/>
        <v>28.485395426968203</v>
      </c>
      <c r="P25" s="4">
        <v>90478</v>
      </c>
      <c r="Q25" s="4">
        <f t="shared" si="32"/>
        <v>9069</v>
      </c>
      <c r="R25" s="13">
        <f t="shared" si="23"/>
        <v>44016990</v>
      </c>
      <c r="S25" s="13">
        <f t="shared" si="24"/>
        <v>2.6646528988011223E-4</v>
      </c>
      <c r="T25" s="13">
        <f t="shared" si="29"/>
        <v>9222</v>
      </c>
      <c r="U25" s="13">
        <f t="shared" si="11"/>
        <v>1016334400</v>
      </c>
      <c r="V25" s="13">
        <f t="shared" si="25"/>
        <v>1937495408660100</v>
      </c>
      <c r="W25" s="13">
        <f t="shared" si="12"/>
        <v>4335680</v>
      </c>
      <c r="X25" s="13">
        <f t="shared" si="33"/>
        <v>293997360</v>
      </c>
      <c r="Y25" s="13">
        <f t="shared" si="27"/>
        <v>95640</v>
      </c>
      <c r="Z25" s="13">
        <f t="shared" si="13"/>
        <v>405924681780</v>
      </c>
      <c r="AA25" s="13">
        <f t="shared" si="14"/>
        <v>1403261641200</v>
      </c>
      <c r="AB25" s="13">
        <f t="shared" si="15"/>
        <v>1.29408788551464E+16</v>
      </c>
      <c r="AC25" s="13">
        <f t="shared" si="16"/>
        <v>6.1767353628083986E+19</v>
      </c>
      <c r="AD25" s="13">
        <f t="shared" si="17"/>
        <v>1.9691432336633176E+24</v>
      </c>
      <c r="AE25" s="13">
        <f t="shared" si="18"/>
        <v>399190082310</v>
      </c>
      <c r="AF25" s="13">
        <f t="shared" si="30"/>
        <v>14</v>
      </c>
      <c r="AG25" s="13">
        <f t="shared" si="31"/>
        <v>19645662976800</v>
      </c>
      <c r="AH25" s="13">
        <f t="shared" si="19"/>
        <v>4.4735981121456E+16</v>
      </c>
      <c r="AI25" s="13">
        <f t="shared" si="20"/>
        <v>446320</v>
      </c>
      <c r="AJ25" s="13">
        <f t="shared" si="21"/>
        <v>0.20461161999426269</v>
      </c>
      <c r="AK25" s="13">
        <f t="shared" si="28"/>
        <v>99.542293498654487</v>
      </c>
      <c r="AL25" s="13">
        <f t="shared" si="22"/>
        <v>0.25309488135124447</v>
      </c>
    </row>
    <row r="26" spans="1:38" ht="15.75" thickBot="1" x14ac:dyDescent="0.3">
      <c r="A26" s="3">
        <v>44249</v>
      </c>
      <c r="B26" s="8">
        <v>112094</v>
      </c>
      <c r="C26" s="4">
        <f t="shared" si="8"/>
        <v>177</v>
      </c>
      <c r="D26" s="8">
        <f t="shared" si="9"/>
        <v>3</v>
      </c>
      <c r="E26" s="4">
        <f t="shared" si="10"/>
        <v>149</v>
      </c>
      <c r="F26" s="8">
        <f t="shared" si="34"/>
        <v>31905</v>
      </c>
      <c r="G26" s="4">
        <v>2964</v>
      </c>
      <c r="H26" s="4">
        <v>77225</v>
      </c>
      <c r="I26" s="4">
        <f t="shared" si="1"/>
        <v>5.7984641905657417E-3</v>
      </c>
      <c r="J26" s="4">
        <f t="shared" si="2"/>
        <v>4.9208587995611969E-3</v>
      </c>
      <c r="K26" s="4">
        <f t="shared" si="3"/>
        <v>9.4029149036201217E-5</v>
      </c>
      <c r="L26" s="4">
        <f t="shared" si="4"/>
        <v>1.15625</v>
      </c>
      <c r="M26" s="8">
        <f t="shared" si="5"/>
        <v>2.644209324317091</v>
      </c>
      <c r="N26" s="8">
        <f t="shared" si="6"/>
        <v>68.893071886095598</v>
      </c>
      <c r="O26" s="8">
        <f t="shared" si="7"/>
        <v>28.46271878958731</v>
      </c>
      <c r="P26" s="4">
        <v>102207</v>
      </c>
      <c r="Q26" s="4">
        <f t="shared" si="32"/>
        <v>11729</v>
      </c>
      <c r="R26" s="13">
        <f t="shared" si="23"/>
        <v>44005084</v>
      </c>
      <c r="S26" s="13">
        <f t="shared" si="24"/>
        <v>3.2698494564855279E-4</v>
      </c>
      <c r="T26" s="13">
        <f t="shared" si="29"/>
        <v>11906</v>
      </c>
      <c r="U26" s="13">
        <f t="shared" si="11"/>
        <v>1017929025</v>
      </c>
      <c r="V26" s="13">
        <f t="shared" si="25"/>
        <v>1936447417847056</v>
      </c>
      <c r="W26" s="13">
        <f t="shared" si="12"/>
        <v>4753845</v>
      </c>
      <c r="X26" s="13">
        <f t="shared" si="33"/>
        <v>379860930</v>
      </c>
      <c r="Y26" s="13">
        <f t="shared" si="27"/>
        <v>95715</v>
      </c>
      <c r="Z26" s="13">
        <f t="shared" si="13"/>
        <v>523924530104</v>
      </c>
      <c r="AA26" s="13">
        <f t="shared" si="14"/>
        <v>1403982205020</v>
      </c>
      <c r="AB26" s="13">
        <f t="shared" si="15"/>
        <v>1.671581213296812E+16</v>
      </c>
      <c r="AC26" s="13">
        <f t="shared" si="16"/>
        <v>6.1782354866410324E+19</v>
      </c>
      <c r="AD26" s="13">
        <f t="shared" si="17"/>
        <v>1.9711660320128213E+24</v>
      </c>
      <c r="AE26" s="13">
        <f t="shared" si="18"/>
        <v>516135630236</v>
      </c>
      <c r="AF26" s="13">
        <f t="shared" si="30"/>
        <v>25</v>
      </c>
      <c r="AG26" s="13">
        <f t="shared" si="31"/>
        <v>35099555125500</v>
      </c>
      <c r="AH26" s="13">
        <f t="shared" si="19"/>
        <v>4.4794052251163104E+16</v>
      </c>
      <c r="AI26" s="13">
        <f t="shared" si="20"/>
        <v>797625</v>
      </c>
      <c r="AJ26" s="13">
        <f t="shared" si="21"/>
        <v>0.23113618608671288</v>
      </c>
      <c r="AK26" s="13">
        <f t="shared" si="28"/>
        <v>99.515368655624684</v>
      </c>
      <c r="AL26" s="13">
        <f t="shared" si="22"/>
        <v>0.2534951582886103</v>
      </c>
    </row>
    <row r="27" spans="1:38" ht="15.75" thickBot="1" x14ac:dyDescent="0.3">
      <c r="A27" s="3">
        <v>44250</v>
      </c>
      <c r="B27" s="8">
        <v>112279</v>
      </c>
      <c r="C27" s="4">
        <f t="shared" si="8"/>
        <v>185</v>
      </c>
      <c r="D27" s="8">
        <f t="shared" si="9"/>
        <v>3</v>
      </c>
      <c r="E27" s="4">
        <f t="shared" si="10"/>
        <v>157</v>
      </c>
      <c r="F27" s="8">
        <f t="shared" si="34"/>
        <v>31930</v>
      </c>
      <c r="G27" s="4">
        <v>2967</v>
      </c>
      <c r="H27" s="4">
        <v>77382</v>
      </c>
      <c r="I27" s="4">
        <f t="shared" si="1"/>
        <v>5.6999686814907611E-3</v>
      </c>
      <c r="J27" s="4">
        <f t="shared" si="2"/>
        <v>4.8543689320388345E-3</v>
      </c>
      <c r="K27" s="4">
        <f t="shared" si="3"/>
        <v>9.3955527716880683E-5</v>
      </c>
      <c r="L27" s="4">
        <f t="shared" si="4"/>
        <v>1.1518987341772153</v>
      </c>
      <c r="M27" s="8">
        <f t="shared" si="5"/>
        <v>2.6425244257608278</v>
      </c>
      <c r="N27" s="8">
        <f t="shared" si="6"/>
        <v>68.919388309479075</v>
      </c>
      <c r="O27" s="8">
        <f t="shared" si="7"/>
        <v>28.43808726476011</v>
      </c>
      <c r="P27" s="4">
        <v>116596</v>
      </c>
      <c r="Q27" s="4">
        <f t="shared" si="32"/>
        <v>14389</v>
      </c>
      <c r="R27" s="13">
        <f t="shared" si="23"/>
        <v>43990510</v>
      </c>
      <c r="S27" s="13">
        <f t="shared" si="24"/>
        <v>3.8756086255876553E-4</v>
      </c>
      <c r="T27" s="13">
        <f t="shared" si="29"/>
        <v>14574</v>
      </c>
      <c r="U27" s="13">
        <f t="shared" si="11"/>
        <v>1019524900</v>
      </c>
      <c r="V27" s="13">
        <f t="shared" si="25"/>
        <v>1935164970060100</v>
      </c>
      <c r="W27" s="13">
        <f t="shared" si="12"/>
        <v>5013010</v>
      </c>
      <c r="X27" s="13">
        <f t="shared" si="33"/>
        <v>465347820</v>
      </c>
      <c r="Y27" s="13">
        <f t="shared" si="27"/>
        <v>95790</v>
      </c>
      <c r="Z27" s="13">
        <f t="shared" si="13"/>
        <v>641117692740</v>
      </c>
      <c r="AA27" s="13">
        <f t="shared" si="14"/>
        <v>1404616984300</v>
      </c>
      <c r="AB27" s="13">
        <f t="shared" si="15"/>
        <v>2.04708879291882E+16</v>
      </c>
      <c r="AC27" s="13">
        <f t="shared" si="16"/>
        <v>6.178981749401899E+19</v>
      </c>
      <c r="AD27" s="13">
        <f t="shared" si="17"/>
        <v>1.9729488725840265E+24</v>
      </c>
      <c r="AE27" s="13">
        <f t="shared" si="18"/>
        <v>632979448390</v>
      </c>
      <c r="AF27" s="13">
        <f t="shared" si="30"/>
        <v>25</v>
      </c>
      <c r="AG27" s="13">
        <f t="shared" si="31"/>
        <v>35115424607500</v>
      </c>
      <c r="AH27" s="13">
        <f t="shared" si="19"/>
        <v>4.4849420308699E+16</v>
      </c>
      <c r="AI27" s="13">
        <f t="shared" si="20"/>
        <v>798250</v>
      </c>
      <c r="AJ27" s="13">
        <f t="shared" si="21"/>
        <v>0.26367621349776799</v>
      </c>
      <c r="AK27" s="13">
        <f t="shared" si="28"/>
        <v>99.482410259663268</v>
      </c>
      <c r="AL27" s="13">
        <f t="shared" si="22"/>
        <v>0.2539135268389644</v>
      </c>
    </row>
    <row r="28" spans="1:38" ht="15.75" thickBot="1" x14ac:dyDescent="0.3">
      <c r="A28" s="3">
        <v>44251</v>
      </c>
      <c r="B28" s="8">
        <v>112461</v>
      </c>
      <c r="C28" s="4">
        <f t="shared" si="8"/>
        <v>182</v>
      </c>
      <c r="D28" s="8">
        <f t="shared" si="9"/>
        <v>3</v>
      </c>
      <c r="E28" s="4">
        <f t="shared" si="10"/>
        <v>155</v>
      </c>
      <c r="F28" s="8">
        <f t="shared" si="34"/>
        <v>31954</v>
      </c>
      <c r="G28" s="4">
        <v>2970</v>
      </c>
      <c r="H28" s="4">
        <v>77537</v>
      </c>
      <c r="I28" s="4">
        <f t="shared" si="1"/>
        <v>5.0384928334480817E-3</v>
      </c>
      <c r="J28" s="4">
        <f t="shared" si="2"/>
        <v>4.5690680353007449E-3</v>
      </c>
      <c r="K28" s="4">
        <f t="shared" si="3"/>
        <v>9.3884959629467359E-5</v>
      </c>
      <c r="L28" s="4">
        <f t="shared" si="4"/>
        <v>1.0805369127516777</v>
      </c>
      <c r="M28" s="8">
        <f t="shared" si="5"/>
        <v>2.6409155173793581</v>
      </c>
      <c r="N28" s="8">
        <f t="shared" si="6"/>
        <v>68.945678946479234</v>
      </c>
      <c r="O28" s="8">
        <f t="shared" si="7"/>
        <v>28.413405536141418</v>
      </c>
      <c r="P28" s="4">
        <v>133645</v>
      </c>
      <c r="Q28" s="4">
        <f t="shared" si="32"/>
        <v>17049</v>
      </c>
      <c r="R28" s="13">
        <f t="shared" si="23"/>
        <v>43973279</v>
      </c>
      <c r="S28" s="13">
        <f t="shared" si="24"/>
        <v>3.9796895746619211E-4</v>
      </c>
      <c r="T28" s="13">
        <f t="shared" si="29"/>
        <v>17231</v>
      </c>
      <c r="U28" s="13">
        <f t="shared" si="11"/>
        <v>1021058116</v>
      </c>
      <c r="V28" s="13">
        <f t="shared" si="25"/>
        <v>1933649266011841</v>
      </c>
      <c r="W28" s="13">
        <f t="shared" si="12"/>
        <v>4952870</v>
      </c>
      <c r="X28" s="13">
        <f t="shared" si="33"/>
        <v>550599374</v>
      </c>
      <c r="Y28" s="13">
        <f t="shared" si="27"/>
        <v>95862</v>
      </c>
      <c r="Z28" s="13">
        <f t="shared" si="13"/>
        <v>757703570449</v>
      </c>
      <c r="AA28" s="13">
        <f t="shared" si="14"/>
        <v>1405122157166</v>
      </c>
      <c r="AB28" s="13">
        <f t="shared" si="15"/>
        <v>2.4211659890127344E+16</v>
      </c>
      <c r="AC28" s="13">
        <f t="shared" si="16"/>
        <v>6.178782864614237E+19</v>
      </c>
      <c r="AD28" s="13">
        <f t="shared" si="17"/>
        <v>1.9743682765588333E+24</v>
      </c>
      <c r="AE28" s="13">
        <f t="shared" si="18"/>
        <v>749700433671</v>
      </c>
      <c r="AF28" s="13">
        <f t="shared" si="30"/>
        <v>24</v>
      </c>
      <c r="AG28" s="13">
        <f t="shared" si="31"/>
        <v>33722931771984</v>
      </c>
      <c r="AH28" s="13">
        <f t="shared" si="19"/>
        <v>4.4899273410082368E+16</v>
      </c>
      <c r="AI28" s="13">
        <f t="shared" si="20"/>
        <v>766896</v>
      </c>
      <c r="AJ28" s="13">
        <f t="shared" si="21"/>
        <v>0.30223170222742807</v>
      </c>
      <c r="AK28" s="13">
        <f t="shared" si="28"/>
        <v>99.443443186738122</v>
      </c>
      <c r="AL28" s="13">
        <f t="shared" si="22"/>
        <v>0.25432511103444788</v>
      </c>
    </row>
    <row r="29" spans="1:38" ht="15.75" thickBot="1" x14ac:dyDescent="0.3">
      <c r="A29" s="3">
        <v>44252</v>
      </c>
      <c r="B29" s="8">
        <v>112622</v>
      </c>
      <c r="C29" s="4">
        <f t="shared" si="8"/>
        <v>161</v>
      </c>
      <c r="D29" s="8">
        <f t="shared" si="9"/>
        <v>3</v>
      </c>
      <c r="E29" s="4">
        <f t="shared" si="10"/>
        <v>146</v>
      </c>
      <c r="F29" s="8">
        <f t="shared" si="34"/>
        <v>31966</v>
      </c>
      <c r="G29" s="4">
        <v>2973</v>
      </c>
      <c r="H29" s="4">
        <v>77683</v>
      </c>
      <c r="I29" s="4">
        <f t="shared" si="1"/>
        <v>5.7248326346743417E-3</v>
      </c>
      <c r="J29" s="4">
        <f t="shared" si="2"/>
        <v>4.9740349120941003E-3</v>
      </c>
      <c r="K29" s="4">
        <f t="shared" si="3"/>
        <v>1.2513295376337358E-4</v>
      </c>
      <c r="L29" s="4">
        <f t="shared" si="4"/>
        <v>1.1226993865030674</v>
      </c>
      <c r="M29" s="8">
        <f t="shared" si="5"/>
        <v>2.6398039459430662</v>
      </c>
      <c r="N29" s="8">
        <f t="shared" si="6"/>
        <v>68.976754097778411</v>
      </c>
      <c r="O29" s="8">
        <f t="shared" si="7"/>
        <v>28.383441956278528</v>
      </c>
      <c r="P29" s="4">
        <v>151145</v>
      </c>
      <c r="Q29" s="4">
        <f t="shared" si="32"/>
        <v>17500</v>
      </c>
      <c r="R29" s="13">
        <f t="shared" si="23"/>
        <v>43955618</v>
      </c>
      <c r="S29" s="13">
        <f t="shared" si="24"/>
        <v>4.3225418875921618E-4</v>
      </c>
      <c r="T29" s="13">
        <f t="shared" si="29"/>
        <v>17661</v>
      </c>
      <c r="U29" s="13">
        <f t="shared" si="11"/>
        <v>1021825156</v>
      </c>
      <c r="V29" s="13">
        <f t="shared" si="25"/>
        <v>1932096353761924</v>
      </c>
      <c r="W29" s="13">
        <f t="shared" si="12"/>
        <v>4667036</v>
      </c>
      <c r="X29" s="13">
        <f t="shared" si="33"/>
        <v>564551526</v>
      </c>
      <c r="Y29" s="13">
        <f t="shared" si="27"/>
        <v>95898</v>
      </c>
      <c r="Z29" s="13">
        <f t="shared" si="13"/>
        <v>776300169498</v>
      </c>
      <c r="AA29" s="13">
        <f t="shared" si="14"/>
        <v>1405085284988</v>
      </c>
      <c r="AB29" s="13">
        <f t="shared" si="15"/>
        <v>2.4815211218173068E+16</v>
      </c>
      <c r="AC29" s="13">
        <f t="shared" si="16"/>
        <v>6.1761392044353659E+19</v>
      </c>
      <c r="AD29" s="13">
        <f t="shared" si="17"/>
        <v>1.9742646580898092E+24</v>
      </c>
      <c r="AE29" s="13">
        <f t="shared" si="18"/>
        <v>769223315000</v>
      </c>
      <c r="AF29" s="13">
        <f t="shared" si="30"/>
        <v>12</v>
      </c>
      <c r="AG29" s="13">
        <f t="shared" si="31"/>
        <v>16861023419856</v>
      </c>
      <c r="AH29" s="13">
        <f t="shared" si="19"/>
        <v>4.4914956219926408E+16</v>
      </c>
      <c r="AI29" s="13">
        <f t="shared" si="20"/>
        <v>383592</v>
      </c>
      <c r="AJ29" s="13">
        <f t="shared" si="21"/>
        <v>0.34180710563930278</v>
      </c>
      <c r="AK29" s="13">
        <f t="shared" si="28"/>
        <v>99.403503689614865</v>
      </c>
      <c r="AL29" s="13">
        <f t="shared" si="22"/>
        <v>0.25468920474583717</v>
      </c>
    </row>
    <row r="30" spans="1:38" ht="15.75" thickBot="1" x14ac:dyDescent="0.3">
      <c r="A30" s="3">
        <v>44253</v>
      </c>
      <c r="B30" s="8">
        <v>112805</v>
      </c>
      <c r="C30" s="4">
        <f t="shared" si="8"/>
        <v>183</v>
      </c>
      <c r="D30" s="8">
        <f t="shared" si="9"/>
        <v>4</v>
      </c>
      <c r="E30" s="4">
        <f t="shared" si="10"/>
        <v>159</v>
      </c>
      <c r="F30" s="8">
        <f t="shared" si="34"/>
        <v>31986</v>
      </c>
      <c r="G30" s="4">
        <v>2977</v>
      </c>
      <c r="H30" s="4">
        <v>77842</v>
      </c>
      <c r="I30" s="4">
        <f t="shared" si="1"/>
        <v>4.8458700681548181E-3</v>
      </c>
      <c r="J30" s="4">
        <f t="shared" si="2"/>
        <v>4.1893328331144876E-3</v>
      </c>
      <c r="K30" s="4">
        <f t="shared" si="3"/>
        <v>6.2527355718126687E-5</v>
      </c>
      <c r="L30" s="4">
        <f t="shared" si="4"/>
        <v>1.1397058823529413</v>
      </c>
      <c r="M30" s="8">
        <f t="shared" si="5"/>
        <v>2.639067417224414</v>
      </c>
      <c r="N30" s="8">
        <f t="shared" si="6"/>
        <v>69.005806480209202</v>
      </c>
      <c r="O30" s="8">
        <f t="shared" si="7"/>
        <v>28.355126102566373</v>
      </c>
      <c r="P30" s="4">
        <v>170145</v>
      </c>
      <c r="Q30" s="4">
        <f t="shared" si="32"/>
        <v>19000</v>
      </c>
      <c r="R30" s="13">
        <f t="shared" si="23"/>
        <v>43936435</v>
      </c>
      <c r="S30" s="13">
        <f t="shared" si="24"/>
        <v>4.5520306779555508E-4</v>
      </c>
      <c r="T30" s="13">
        <f t="shared" si="29"/>
        <v>19183</v>
      </c>
      <c r="U30" s="13">
        <f t="shared" si="11"/>
        <v>1023104196</v>
      </c>
      <c r="V30" s="13">
        <f t="shared" si="25"/>
        <v>1930410320509225</v>
      </c>
      <c r="W30" s="13">
        <f t="shared" si="12"/>
        <v>5085774</v>
      </c>
      <c r="X30" s="13">
        <f t="shared" si="33"/>
        <v>613587438</v>
      </c>
      <c r="Y30" s="13">
        <f t="shared" si="27"/>
        <v>127944</v>
      </c>
      <c r="Z30" s="13">
        <f t="shared" si="13"/>
        <v>842832632605</v>
      </c>
      <c r="AA30" s="13">
        <f t="shared" si="14"/>
        <v>1405350809910</v>
      </c>
      <c r="AB30" s="13">
        <f t="shared" si="15"/>
        <v>2.6958844586503528E+16</v>
      </c>
      <c r="AC30" s="13">
        <f t="shared" si="16"/>
        <v>6.174610451180807E+19</v>
      </c>
      <c r="AD30" s="13">
        <f t="shared" si="17"/>
        <v>1.975010898914693E+24</v>
      </c>
      <c r="AE30" s="13">
        <f t="shared" si="18"/>
        <v>834792265000</v>
      </c>
      <c r="AF30" s="13">
        <f t="shared" si="30"/>
        <v>20</v>
      </c>
      <c r="AG30" s="13">
        <f t="shared" si="31"/>
        <v>28107016198200</v>
      </c>
      <c r="AH30" s="13">
        <f t="shared" si="19"/>
        <v>4.4951551005781264E+16</v>
      </c>
      <c r="AI30" s="13">
        <f t="shared" si="20"/>
        <v>639720</v>
      </c>
      <c r="AJ30" s="13">
        <f t="shared" si="21"/>
        <v>0.384774686486481</v>
      </c>
      <c r="AK30" s="13">
        <f t="shared" si="28"/>
        <v>99.360122263120573</v>
      </c>
      <c r="AL30" s="13">
        <f t="shared" si="22"/>
        <v>0.25510305039294418</v>
      </c>
    </row>
    <row r="31" spans="1:38" ht="15.75" thickBot="1" x14ac:dyDescent="0.3">
      <c r="A31" s="3">
        <v>44254</v>
      </c>
      <c r="B31" s="8">
        <v>112960</v>
      </c>
      <c r="C31" s="4">
        <f t="shared" si="8"/>
        <v>155</v>
      </c>
      <c r="D31" s="8">
        <f t="shared" si="9"/>
        <v>2</v>
      </c>
      <c r="E31" s="4">
        <f t="shared" si="10"/>
        <v>134</v>
      </c>
      <c r="F31" s="8">
        <f t="shared" si="34"/>
        <v>32005</v>
      </c>
      <c r="G31" s="4">
        <v>2979</v>
      </c>
      <c r="H31" s="4">
        <v>77976</v>
      </c>
      <c r="I31" s="4">
        <f t="shared" si="1"/>
        <v>4.1243555694422743E-3</v>
      </c>
      <c r="J31" s="4">
        <f t="shared" si="2"/>
        <v>3.811904389939072E-3</v>
      </c>
      <c r="K31" s="4">
        <f t="shared" si="3"/>
        <v>1.2498047180128105E-4</v>
      </c>
      <c r="L31" s="4">
        <f t="shared" si="4"/>
        <v>1.0476190476190474</v>
      </c>
      <c r="M31" s="8">
        <f t="shared" si="5"/>
        <v>2.6372167138810196</v>
      </c>
      <c r="N31" s="8">
        <f t="shared" si="6"/>
        <v>69.02974504249292</v>
      </c>
      <c r="O31" s="8">
        <f t="shared" si="7"/>
        <v>28.333038243626063</v>
      </c>
      <c r="P31" s="4">
        <v>190145</v>
      </c>
      <c r="Q31" s="4">
        <f t="shared" si="32"/>
        <v>20000</v>
      </c>
      <c r="R31" s="13">
        <f t="shared" si="23"/>
        <v>43916280</v>
      </c>
      <c r="S31" s="13">
        <f t="shared" si="24"/>
        <v>4.0076254181820498E-4</v>
      </c>
      <c r="T31" s="13">
        <f t="shared" si="29"/>
        <v>20155</v>
      </c>
      <c r="U31" s="13">
        <f t="shared" si="11"/>
        <v>1024320025</v>
      </c>
      <c r="V31" s="13">
        <f t="shared" si="25"/>
        <v>1928639649038400</v>
      </c>
      <c r="W31" s="13">
        <f t="shared" si="12"/>
        <v>4288670</v>
      </c>
      <c r="X31" s="13">
        <f t="shared" si="33"/>
        <v>645060775</v>
      </c>
      <c r="Y31" s="13">
        <f t="shared" si="27"/>
        <v>64010</v>
      </c>
      <c r="Z31" s="13">
        <f t="shared" si="13"/>
        <v>885132623400</v>
      </c>
      <c r="AA31" s="13">
        <f t="shared" si="14"/>
        <v>1405540541400</v>
      </c>
      <c r="AB31" s="13">
        <f t="shared" si="15"/>
        <v>2.8328669611917E+16</v>
      </c>
      <c r="AC31" s="13">
        <f t="shared" si="16"/>
        <v>6.1726111967473992E+19</v>
      </c>
      <c r="AD31" s="13">
        <f t="shared" si="17"/>
        <v>1.9755442135190052E+24</v>
      </c>
      <c r="AE31" s="13">
        <f t="shared" si="18"/>
        <v>878325600000</v>
      </c>
      <c r="AF31" s="13">
        <f t="shared" si="30"/>
        <v>19</v>
      </c>
      <c r="AG31" s="13">
        <f t="shared" si="31"/>
        <v>26705270286600</v>
      </c>
      <c r="AH31" s="13">
        <f t="shared" si="19"/>
        <v>4.4984325027507E+16</v>
      </c>
      <c r="AI31" s="13">
        <f t="shared" si="20"/>
        <v>608095</v>
      </c>
      <c r="AJ31" s="13">
        <f t="shared" si="21"/>
        <v>0.43000371895719491</v>
      </c>
      <c r="AK31" s="13">
        <f t="shared" si="28"/>
        <v>99.314542705648208</v>
      </c>
      <c r="AL31" s="13">
        <f t="shared" si="22"/>
        <v>0.25545357539459224</v>
      </c>
    </row>
    <row r="32" spans="1:38" ht="15.75" thickBot="1" x14ac:dyDescent="0.3">
      <c r="A32" s="3">
        <v>44255</v>
      </c>
      <c r="B32" s="8">
        <v>113092</v>
      </c>
      <c r="C32" s="4">
        <f t="shared" si="8"/>
        <v>132</v>
      </c>
      <c r="D32" s="8">
        <f t="shared" si="9"/>
        <v>4</v>
      </c>
      <c r="E32" s="4">
        <f t="shared" si="10"/>
        <v>122</v>
      </c>
      <c r="F32" s="8">
        <f t="shared" si="34"/>
        <v>32011</v>
      </c>
      <c r="G32" s="4">
        <v>2983</v>
      </c>
      <c r="H32" s="4">
        <v>78098</v>
      </c>
      <c r="I32" s="4">
        <f t="shared" si="1"/>
        <v>5.0919996251288617E-3</v>
      </c>
      <c r="J32" s="4">
        <f t="shared" si="2"/>
        <v>4.2485395645246943E-3</v>
      </c>
      <c r="K32" s="4">
        <f t="shared" si="3"/>
        <v>1.2495704601543219E-4</v>
      </c>
      <c r="L32" s="4">
        <f t="shared" si="4"/>
        <v>1.1642857142857144</v>
      </c>
      <c r="M32" s="8">
        <f t="shared" si="5"/>
        <v>2.6376755208149119</v>
      </c>
      <c r="N32" s="8">
        <f t="shared" si="6"/>
        <v>69.057050896615152</v>
      </c>
      <c r="O32" s="8">
        <f t="shared" si="7"/>
        <v>28.305273582569946</v>
      </c>
      <c r="P32" s="4">
        <v>207745</v>
      </c>
      <c r="Q32" s="4">
        <f t="shared" si="32"/>
        <v>17600</v>
      </c>
      <c r="R32" s="13">
        <f t="shared" si="23"/>
        <v>43898548</v>
      </c>
      <c r="S32" s="13">
        <f t="shared" si="24"/>
        <v>4.5559593451701411E-4</v>
      </c>
      <c r="T32" s="13">
        <f t="shared" si="29"/>
        <v>17732</v>
      </c>
      <c r="U32" s="13">
        <f t="shared" si="11"/>
        <v>1024704121</v>
      </c>
      <c r="V32" s="13">
        <f t="shared" si="25"/>
        <v>1927082516508304</v>
      </c>
      <c r="W32" s="13">
        <f t="shared" si="12"/>
        <v>3905342</v>
      </c>
      <c r="X32" s="13">
        <f t="shared" si="33"/>
        <v>567619052</v>
      </c>
      <c r="Y32" s="13">
        <f t="shared" si="27"/>
        <v>128044</v>
      </c>
      <c r="Z32" s="13">
        <f t="shared" si="13"/>
        <v>778409053136</v>
      </c>
      <c r="AA32" s="13">
        <f t="shared" si="14"/>
        <v>1405236420028</v>
      </c>
      <c r="AB32" s="13">
        <f t="shared" si="15"/>
        <v>2.4917652199936496E+16</v>
      </c>
      <c r="AC32" s="13">
        <f t="shared" si="16"/>
        <v>6.1687838435947323E+19</v>
      </c>
      <c r="AD32" s="13">
        <f t="shared" si="17"/>
        <v>1.9746893961731095E+24</v>
      </c>
      <c r="AE32" s="13">
        <f t="shared" si="18"/>
        <v>772614444800</v>
      </c>
      <c r="AF32" s="13">
        <f t="shared" si="30"/>
        <v>6</v>
      </c>
      <c r="AG32" s="13">
        <f t="shared" si="31"/>
        <v>8431418520168</v>
      </c>
      <c r="AH32" s="13">
        <f t="shared" si="19"/>
        <v>4.4983023041516304E+16</v>
      </c>
      <c r="AI32" s="13">
        <f t="shared" si="20"/>
        <v>192066</v>
      </c>
      <c r="AJ32" s="13">
        <f t="shared" si="21"/>
        <v>0.46980526753142315</v>
      </c>
      <c r="AK32" s="13">
        <f t="shared" si="28"/>
        <v>99.274442645459672</v>
      </c>
      <c r="AL32" s="13">
        <f t="shared" si="22"/>
        <v>0.2557520870088989</v>
      </c>
    </row>
    <row r="33" spans="1:38" ht="15.75" thickBot="1" x14ac:dyDescent="0.3">
      <c r="A33" s="3">
        <v>44256</v>
      </c>
      <c r="B33" s="8">
        <v>113255</v>
      </c>
      <c r="C33" s="4">
        <f t="shared" si="8"/>
        <v>163</v>
      </c>
      <c r="D33" s="8">
        <f t="shared" si="9"/>
        <v>4</v>
      </c>
      <c r="E33" s="4">
        <f t="shared" si="10"/>
        <v>136</v>
      </c>
      <c r="F33" s="8">
        <f t="shared" si="34"/>
        <v>32034</v>
      </c>
      <c r="G33" s="4">
        <v>2987</v>
      </c>
      <c r="H33" s="4">
        <v>78234</v>
      </c>
      <c r="I33" s="4">
        <f t="shared" si="1"/>
        <v>5.4629456202784539E-3</v>
      </c>
      <c r="J33" s="4">
        <f t="shared" si="2"/>
        <v>4.4640069925703943E-3</v>
      </c>
      <c r="K33" s="4">
        <f t="shared" si="3"/>
        <v>1.2486732846350753E-4</v>
      </c>
      <c r="L33" s="4">
        <f t="shared" si="4"/>
        <v>1.1904761904761905</v>
      </c>
      <c r="M33" s="8">
        <f t="shared" si="5"/>
        <v>2.6374111518255265</v>
      </c>
      <c r="N33" s="8">
        <f t="shared" si="6"/>
        <v>69.077744911924427</v>
      </c>
      <c r="O33" s="8">
        <f t="shared" si="7"/>
        <v>28.284843936250052</v>
      </c>
      <c r="P33" s="4">
        <v>227745</v>
      </c>
      <c r="Q33" s="4">
        <f t="shared" si="32"/>
        <v>20000</v>
      </c>
      <c r="R33" s="13">
        <f t="shared" si="23"/>
        <v>43878385</v>
      </c>
      <c r="S33" s="13">
        <f t="shared" si="24"/>
        <v>4.4668918420766855E-4</v>
      </c>
      <c r="T33" s="13">
        <f t="shared" si="29"/>
        <v>20163</v>
      </c>
      <c r="U33" s="13">
        <f t="shared" si="11"/>
        <v>1026177156</v>
      </c>
      <c r="V33" s="13">
        <f t="shared" si="25"/>
        <v>1925312670208225</v>
      </c>
      <c r="W33" s="13">
        <f t="shared" si="12"/>
        <v>4356624</v>
      </c>
      <c r="X33" s="13">
        <f t="shared" si="33"/>
        <v>645901542</v>
      </c>
      <c r="Y33" s="13">
        <f t="shared" si="27"/>
        <v>128136</v>
      </c>
      <c r="Z33" s="13">
        <f t="shared" si="13"/>
        <v>884719876755</v>
      </c>
      <c r="AA33" s="13">
        <f t="shared" si="14"/>
        <v>1405600185090</v>
      </c>
      <c r="AB33" s="13">
        <f t="shared" si="15"/>
        <v>2.8341116531969672E+16</v>
      </c>
      <c r="AC33" s="13">
        <f t="shared" si="16"/>
        <v>6.1675466077450281E+19</v>
      </c>
      <c r="AD33" s="13">
        <f t="shared" si="17"/>
        <v>1.9757118803250422E+24</v>
      </c>
      <c r="AE33" s="13">
        <f t="shared" si="18"/>
        <v>877567700000</v>
      </c>
      <c r="AF33" s="13">
        <f t="shared" si="30"/>
        <v>23</v>
      </c>
      <c r="AG33" s="13">
        <f t="shared" si="31"/>
        <v>32328804257070</v>
      </c>
      <c r="AH33" s="13">
        <f t="shared" si="19"/>
        <v>4.5026996329173056E+16</v>
      </c>
      <c r="AI33" s="13">
        <f t="shared" si="20"/>
        <v>736782</v>
      </c>
      <c r="AJ33" s="13">
        <f t="shared" si="21"/>
        <v>0.51503430000213712</v>
      </c>
      <c r="AK33" s="13">
        <f t="shared" si="28"/>
        <v>99.228844996374335</v>
      </c>
      <c r="AL33" s="13">
        <f t="shared" si="22"/>
        <v>0.25612070362353523</v>
      </c>
    </row>
    <row r="34" spans="1:38" ht="15.75" thickBot="1" x14ac:dyDescent="0.3">
      <c r="A34" s="3">
        <v>44257</v>
      </c>
      <c r="B34" s="8">
        <v>113430</v>
      </c>
      <c r="C34" s="4">
        <f t="shared" si="8"/>
        <v>175</v>
      </c>
      <c r="D34" s="8">
        <f t="shared" si="9"/>
        <v>4</v>
      </c>
      <c r="E34" s="4">
        <f t="shared" si="10"/>
        <v>143</v>
      </c>
      <c r="F34" s="8">
        <f t="shared" si="34"/>
        <v>32062</v>
      </c>
      <c r="G34" s="4">
        <v>2991</v>
      </c>
      <c r="H34" s="4">
        <v>78377</v>
      </c>
      <c r="I34" s="4">
        <f t="shared" si="1"/>
        <v>5.0838999438587735E-3</v>
      </c>
      <c r="J34" s="4">
        <f t="shared" si="2"/>
        <v>4.5848668205352126E-3</v>
      </c>
      <c r="K34" s="4">
        <f t="shared" si="3"/>
        <v>1.5594785103861269E-4</v>
      </c>
      <c r="L34" s="4">
        <f t="shared" si="4"/>
        <v>1.0723684210526316</v>
      </c>
      <c r="M34" s="8">
        <f t="shared" si="5"/>
        <v>2.6368685532927798</v>
      </c>
      <c r="N34" s="8">
        <f t="shared" si="6"/>
        <v>69.097240588909457</v>
      </c>
      <c r="O34" s="8">
        <f t="shared" si="7"/>
        <v>28.265890857797761</v>
      </c>
      <c r="P34" s="4">
        <v>247345</v>
      </c>
      <c r="Q34" s="4">
        <f t="shared" si="32"/>
        <v>19600</v>
      </c>
      <c r="R34" s="13">
        <f t="shared" si="23"/>
        <v>43858610</v>
      </c>
      <c r="S34" s="13">
        <f t="shared" si="24"/>
        <v>4.7881134399836202E-4</v>
      </c>
      <c r="T34" s="13">
        <f t="shared" si="29"/>
        <v>19775</v>
      </c>
      <c r="U34" s="13">
        <f t="shared" si="11"/>
        <v>1027971844</v>
      </c>
      <c r="V34" s="13">
        <f t="shared" si="25"/>
        <v>1923577671132100</v>
      </c>
      <c r="W34" s="13">
        <f t="shared" si="12"/>
        <v>4584866</v>
      </c>
      <c r="X34" s="13">
        <f t="shared" si="33"/>
        <v>634026050</v>
      </c>
      <c r="Y34" s="13">
        <f t="shared" si="27"/>
        <v>128248</v>
      </c>
      <c r="Z34" s="13">
        <f t="shared" si="13"/>
        <v>867304012750</v>
      </c>
      <c r="AA34" s="13">
        <f t="shared" si="14"/>
        <v>1406194753820</v>
      </c>
      <c r="AB34" s="13">
        <f t="shared" si="15"/>
        <v>2.78075012567905E+16</v>
      </c>
      <c r="AC34" s="13">
        <f t="shared" si="16"/>
        <v>6.1673747291837391E+19</v>
      </c>
      <c r="AD34" s="13">
        <f t="shared" si="17"/>
        <v>1.9773836856708904E+24</v>
      </c>
      <c r="AE34" s="13">
        <f t="shared" si="18"/>
        <v>859628756000</v>
      </c>
      <c r="AF34" s="13">
        <f t="shared" si="30"/>
        <v>28</v>
      </c>
      <c r="AG34" s="13">
        <f t="shared" si="31"/>
        <v>39373453106960</v>
      </c>
      <c r="AH34" s="13">
        <f t="shared" si="19"/>
        <v>4.508541619697684E+16</v>
      </c>
      <c r="AI34" s="13">
        <f t="shared" si="20"/>
        <v>897736</v>
      </c>
      <c r="AJ34" s="13">
        <f t="shared" si="21"/>
        <v>0.55935875182343675</v>
      </c>
      <c r="AK34" s="13">
        <f t="shared" si="28"/>
        <v>99.184124790518908</v>
      </c>
      <c r="AL34" s="13">
        <f t="shared" si="22"/>
        <v>0.25651645765765402</v>
      </c>
    </row>
    <row r="35" spans="1:38" ht="15.75" thickBot="1" x14ac:dyDescent="0.3">
      <c r="A35" s="3">
        <v>44258</v>
      </c>
      <c r="B35" s="8">
        <v>113593</v>
      </c>
      <c r="C35" s="4">
        <f t="shared" si="8"/>
        <v>163</v>
      </c>
      <c r="D35" s="8">
        <f t="shared" si="9"/>
        <v>5</v>
      </c>
      <c r="E35" s="4">
        <f t="shared" si="10"/>
        <v>147</v>
      </c>
      <c r="F35" s="8">
        <f t="shared" si="34"/>
        <v>32073</v>
      </c>
      <c r="G35" s="4">
        <v>2996</v>
      </c>
      <c r="H35" s="4">
        <v>78524</v>
      </c>
      <c r="I35" s="4">
        <f t="shared" si="1"/>
        <v>5.2380506968478157E-3</v>
      </c>
      <c r="J35" s="4">
        <f t="shared" si="2"/>
        <v>4.6144732329373613E-3</v>
      </c>
      <c r="K35" s="4">
        <f t="shared" si="3"/>
        <v>1.870732391731363E-4</v>
      </c>
      <c r="L35" s="4">
        <f t="shared" si="4"/>
        <v>1.0909090909090908</v>
      </c>
      <c r="M35" s="8">
        <f t="shared" si="5"/>
        <v>2.6374864648349807</v>
      </c>
      <c r="N35" s="8">
        <f t="shared" si="6"/>
        <v>69.127499053638857</v>
      </c>
      <c r="O35" s="8">
        <f t="shared" si="7"/>
        <v>28.23501448152615</v>
      </c>
      <c r="P35" s="4">
        <v>268345</v>
      </c>
      <c r="Q35" s="4">
        <f t="shared" si="32"/>
        <v>21000</v>
      </c>
      <c r="R35" s="13">
        <f t="shared" si="23"/>
        <v>43837447</v>
      </c>
      <c r="S35" s="13">
        <f t="shared" si="24"/>
        <v>4.6763672163664091E-4</v>
      </c>
      <c r="T35" s="13">
        <f t="shared" si="29"/>
        <v>21163</v>
      </c>
      <c r="U35" s="13">
        <f t="shared" si="11"/>
        <v>1028677329</v>
      </c>
      <c r="V35" s="13">
        <f t="shared" si="25"/>
        <v>1921721759477809</v>
      </c>
      <c r="W35" s="13">
        <f t="shared" si="12"/>
        <v>4714731</v>
      </c>
      <c r="X35" s="13">
        <f t="shared" si="33"/>
        <v>678760899</v>
      </c>
      <c r="Y35" s="13">
        <f t="shared" si="27"/>
        <v>160365</v>
      </c>
      <c r="Z35" s="13">
        <f t="shared" si="13"/>
        <v>927731890861</v>
      </c>
      <c r="AA35" s="13">
        <f t="shared" si="14"/>
        <v>1405998437631</v>
      </c>
      <c r="AB35" s="13">
        <f t="shared" si="15"/>
        <v>2.9755144935584852E+16</v>
      </c>
      <c r="AC35" s="13">
        <f t="shared" si="16"/>
        <v>6.1635381991731765E+19</v>
      </c>
      <c r="AD35" s="13">
        <f t="shared" si="17"/>
        <v>1.9768316066208131E+24</v>
      </c>
      <c r="AE35" s="13">
        <f t="shared" si="18"/>
        <v>920586387000</v>
      </c>
      <c r="AF35" s="13">
        <f t="shared" si="30"/>
        <v>11</v>
      </c>
      <c r="AG35" s="13">
        <f t="shared" si="31"/>
        <v>15465982813941</v>
      </c>
      <c r="AH35" s="13">
        <f t="shared" si="19"/>
        <v>4.5094587890139064E+16</v>
      </c>
      <c r="AI35" s="13">
        <f t="shared" si="20"/>
        <v>352803</v>
      </c>
      <c r="AJ35" s="13">
        <f t="shared" si="21"/>
        <v>0.60684923591768636</v>
      </c>
      <c r="AK35" s="13">
        <f t="shared" si="28"/>
        <v>99.136265689810017</v>
      </c>
      <c r="AL35" s="13">
        <f t="shared" si="22"/>
        <v>0.25688507427229029</v>
      </c>
    </row>
    <row r="36" spans="1:38" ht="15.75" thickBot="1" x14ac:dyDescent="0.3">
      <c r="A36" s="3">
        <v>44259</v>
      </c>
      <c r="B36" s="8">
        <v>113761</v>
      </c>
      <c r="C36" s="4">
        <f t="shared" si="8"/>
        <v>168</v>
      </c>
      <c r="D36" s="8">
        <f t="shared" si="9"/>
        <v>6</v>
      </c>
      <c r="E36" s="4">
        <f t="shared" si="10"/>
        <v>148</v>
      </c>
      <c r="F36" s="8">
        <f t="shared" si="34"/>
        <v>32087</v>
      </c>
      <c r="G36" s="4">
        <v>3002</v>
      </c>
      <c r="H36" s="4">
        <v>78672</v>
      </c>
      <c r="I36" s="4">
        <f t="shared" si="1"/>
        <v>5.8279053822420292E-3</v>
      </c>
      <c r="J36" s="4">
        <f t="shared" si="2"/>
        <v>4.7371209524106339E-3</v>
      </c>
      <c r="K36" s="4">
        <f t="shared" si="3"/>
        <v>1.5582634711877084E-4</v>
      </c>
      <c r="L36" s="4">
        <f t="shared" si="4"/>
        <v>1.1910828025477707</v>
      </c>
      <c r="M36" s="8">
        <f t="shared" si="5"/>
        <v>2.6388656921088947</v>
      </c>
      <c r="N36" s="8">
        <f t="shared" si="6"/>
        <v>69.155510236372749</v>
      </c>
      <c r="O36" s="8">
        <f t="shared" si="7"/>
        <v>28.205624071518358</v>
      </c>
      <c r="P36" s="4">
        <v>288845</v>
      </c>
      <c r="Q36" s="4">
        <f t="shared" si="32"/>
        <v>20500</v>
      </c>
      <c r="R36" s="13">
        <f t="shared" si="23"/>
        <v>43816779</v>
      </c>
      <c r="S36" s="13">
        <f t="shared" si="24"/>
        <v>4.3818830224832365E-4</v>
      </c>
      <c r="T36" s="13">
        <f t="shared" si="29"/>
        <v>20668</v>
      </c>
      <c r="U36" s="13">
        <f t="shared" si="11"/>
        <v>1029575569</v>
      </c>
      <c r="V36" s="13">
        <f t="shared" si="25"/>
        <v>1919910121934841</v>
      </c>
      <c r="W36" s="13">
        <f t="shared" si="12"/>
        <v>4748876</v>
      </c>
      <c r="X36" s="13">
        <f t="shared" si="33"/>
        <v>663174116</v>
      </c>
      <c r="Y36" s="13">
        <f t="shared" si="27"/>
        <v>192522</v>
      </c>
      <c r="Z36" s="13">
        <f t="shared" si="13"/>
        <v>905605188372</v>
      </c>
      <c r="AA36" s="13">
        <f t="shared" si="14"/>
        <v>1405948987773</v>
      </c>
      <c r="AB36" s="13">
        <f t="shared" si="15"/>
        <v>2.9058153679292364E+16</v>
      </c>
      <c r="AC36" s="13">
        <f t="shared" si="16"/>
        <v>6.1604156082523242E+19</v>
      </c>
      <c r="AD36" s="13">
        <f t="shared" si="17"/>
        <v>1.9766925562199233E+24</v>
      </c>
      <c r="AE36" s="13">
        <f t="shared" si="18"/>
        <v>898243969500</v>
      </c>
      <c r="AF36" s="13">
        <f t="shared" si="30"/>
        <v>14</v>
      </c>
      <c r="AG36" s="13">
        <f t="shared" si="31"/>
        <v>19683285828822</v>
      </c>
      <c r="AH36" s="13">
        <f t="shared" si="19"/>
        <v>4.5112685170672248E+16</v>
      </c>
      <c r="AI36" s="13">
        <f t="shared" si="20"/>
        <v>449218</v>
      </c>
      <c r="AJ36" s="13">
        <f t="shared" si="21"/>
        <v>0.65320899420016809</v>
      </c>
      <c r="AK36" s="13">
        <f t="shared" si="28"/>
        <v>99.089526007654783</v>
      </c>
      <c r="AL36" s="13">
        <f t="shared" si="22"/>
        <v>0.25726499814504433</v>
      </c>
    </row>
    <row r="37" spans="1:38" ht="15.75" thickBot="1" x14ac:dyDescent="0.3">
      <c r="A37" s="3">
        <v>44260</v>
      </c>
      <c r="B37" s="8">
        <v>113948</v>
      </c>
      <c r="C37" s="4">
        <f t="shared" si="8"/>
        <v>187</v>
      </c>
      <c r="D37" s="8">
        <f t="shared" si="9"/>
        <v>5</v>
      </c>
      <c r="E37" s="4">
        <f t="shared" si="10"/>
        <v>152</v>
      </c>
      <c r="F37" s="8">
        <f t="shared" si="34"/>
        <v>32117</v>
      </c>
      <c r="G37" s="4">
        <v>3007</v>
      </c>
      <c r="H37" s="4">
        <v>78824</v>
      </c>
      <c r="I37" s="4">
        <f t="shared" si="1"/>
        <v>4.8572407136407512E-3</v>
      </c>
      <c r="J37" s="4">
        <f t="shared" si="2"/>
        <v>3.7986113273344333E-3</v>
      </c>
      <c r="K37" s="4">
        <f t="shared" si="3"/>
        <v>9.340847526232213E-5</v>
      </c>
      <c r="L37" s="4">
        <f t="shared" si="4"/>
        <v>1.248</v>
      </c>
      <c r="M37" s="8">
        <f t="shared" si="5"/>
        <v>2.6389230175167619</v>
      </c>
      <c r="N37" s="8">
        <f t="shared" si="6"/>
        <v>69.175413346438731</v>
      </c>
      <c r="O37" s="8">
        <f t="shared" si="7"/>
        <v>28.185663636044509</v>
      </c>
      <c r="P37" s="4">
        <v>308045</v>
      </c>
      <c r="Q37" s="4">
        <f t="shared" si="32"/>
        <v>19200</v>
      </c>
      <c r="R37" s="13">
        <f t="shared" si="23"/>
        <v>43797392</v>
      </c>
      <c r="S37" s="13">
        <f t="shared" si="24"/>
        <v>4.0641689349904672E-4</v>
      </c>
      <c r="T37" s="13">
        <f t="shared" si="29"/>
        <v>19387</v>
      </c>
      <c r="U37" s="13">
        <f t="shared" si="11"/>
        <v>1031501689</v>
      </c>
      <c r="V37" s="13">
        <f t="shared" si="25"/>
        <v>1918211546001664</v>
      </c>
      <c r="W37" s="13">
        <f t="shared" si="12"/>
        <v>4881784</v>
      </c>
      <c r="X37" s="13">
        <f t="shared" si="33"/>
        <v>622652279</v>
      </c>
      <c r="Y37" s="13">
        <f t="shared" si="27"/>
        <v>160585</v>
      </c>
      <c r="Z37" s="13">
        <f t="shared" si="13"/>
        <v>849100038704</v>
      </c>
      <c r="AA37" s="13">
        <f t="shared" si="14"/>
        <v>1406640838864</v>
      </c>
      <c r="AB37" s="13">
        <f t="shared" si="15"/>
        <v>2.7270545943056368E+16</v>
      </c>
      <c r="AC37" s="13">
        <f t="shared" si="16"/>
        <v>6.1607200222935441E+19</v>
      </c>
      <c r="AD37" s="13">
        <f t="shared" si="17"/>
        <v>1.9786384495600176E+24</v>
      </c>
      <c r="AE37" s="13">
        <f t="shared" si="18"/>
        <v>840909926400</v>
      </c>
      <c r="AF37" s="13">
        <f t="shared" si="30"/>
        <v>30</v>
      </c>
      <c r="AG37" s="13">
        <f t="shared" si="31"/>
        <v>42199225165920</v>
      </c>
      <c r="AH37" s="13">
        <f t="shared" si="19"/>
        <v>4.5177083821795088E+16</v>
      </c>
      <c r="AI37" s="13">
        <f t="shared" si="20"/>
        <v>963510</v>
      </c>
      <c r="AJ37" s="13">
        <f t="shared" si="21"/>
        <v>0.69662886537205349</v>
      </c>
      <c r="AK37" s="13">
        <f t="shared" si="28"/>
        <v>99.045683245029295</v>
      </c>
      <c r="AL37" s="13">
        <f t="shared" si="22"/>
        <v>0.25768788959864547</v>
      </c>
    </row>
    <row r="38" spans="1:38" ht="15.75" thickBot="1" x14ac:dyDescent="0.3">
      <c r="A38" s="3">
        <v>44261</v>
      </c>
      <c r="B38" s="8">
        <v>114104</v>
      </c>
      <c r="C38" s="4">
        <f t="shared" si="8"/>
        <v>156</v>
      </c>
      <c r="D38" s="8">
        <f t="shared" si="9"/>
        <v>3</v>
      </c>
      <c r="E38" s="4">
        <f t="shared" si="10"/>
        <v>122</v>
      </c>
      <c r="F38" s="8">
        <f t="shared" si="34"/>
        <v>32148</v>
      </c>
      <c r="G38" s="4">
        <v>3010</v>
      </c>
      <c r="H38" s="4">
        <v>78946</v>
      </c>
      <c r="I38" s="4">
        <f t="shared" si="1"/>
        <v>4.0437974368545473E-3</v>
      </c>
      <c r="J38" s="4">
        <f t="shared" si="2"/>
        <v>3.6705238272987432E-3</v>
      </c>
      <c r="K38" s="4">
        <f t="shared" si="3"/>
        <v>9.3318402388951102E-5</v>
      </c>
      <c r="L38" s="4">
        <f t="shared" si="4"/>
        <v>1.0743801652892562</v>
      </c>
      <c r="M38" s="8">
        <f t="shared" si="5"/>
        <v>2.6379443314870645</v>
      </c>
      <c r="N38" s="8">
        <f t="shared" si="6"/>
        <v>69.187758536072351</v>
      </c>
      <c r="O38" s="8">
        <f t="shared" si="7"/>
        <v>28.174297132440579</v>
      </c>
      <c r="P38" s="4">
        <v>325845</v>
      </c>
      <c r="Q38" s="4">
        <f t="shared" si="32"/>
        <v>17800</v>
      </c>
      <c r="R38" s="13">
        <f t="shared" si="23"/>
        <v>43779436</v>
      </c>
      <c r="S38" s="13">
        <f t="shared" si="24"/>
        <v>4.1343611644517305E-4</v>
      </c>
      <c r="T38" s="13">
        <f t="shared" si="29"/>
        <v>17956</v>
      </c>
      <c r="U38" s="13">
        <f t="shared" si="11"/>
        <v>1033493904</v>
      </c>
      <c r="V38" s="13">
        <f t="shared" si="25"/>
        <v>1916639016478096</v>
      </c>
      <c r="W38" s="13">
        <f t="shared" si="12"/>
        <v>3922056</v>
      </c>
      <c r="X38" s="13">
        <f t="shared" si="33"/>
        <v>577249488</v>
      </c>
      <c r="Y38" s="13">
        <f t="shared" si="27"/>
        <v>96444</v>
      </c>
      <c r="Z38" s="13">
        <f t="shared" si="13"/>
        <v>786103552816</v>
      </c>
      <c r="AA38" s="13">
        <f t="shared" si="14"/>
        <v>1407421308528</v>
      </c>
      <c r="AB38" s="13">
        <f t="shared" si="15"/>
        <v>2.5271657015928768E+16</v>
      </c>
      <c r="AC38" s="13">
        <f t="shared" si="16"/>
        <v>6.1616111101737828E+19</v>
      </c>
      <c r="AD38" s="13">
        <f t="shared" si="17"/>
        <v>1.9808347396986678E+24</v>
      </c>
      <c r="AE38" s="13">
        <f t="shared" si="18"/>
        <v>779273960800</v>
      </c>
      <c r="AF38" s="13">
        <f t="shared" si="30"/>
        <v>31</v>
      </c>
      <c r="AG38" s="13">
        <f t="shared" si="31"/>
        <v>43630060564368</v>
      </c>
      <c r="AH38" s="13">
        <f t="shared" si="19"/>
        <v>4.5245780226558144E+16</v>
      </c>
      <c r="AI38" s="13">
        <f t="shared" si="20"/>
        <v>996588</v>
      </c>
      <c r="AJ38" s="13">
        <f t="shared" si="21"/>
        <v>0.7368827042709889</v>
      </c>
      <c r="AK38" s="13">
        <f t="shared" si="28"/>
        <v>99.005076619677098</v>
      </c>
      <c r="AL38" s="13">
        <f t="shared" si="22"/>
        <v>0.25804067605191705</v>
      </c>
    </row>
    <row r="39" spans="1:38" ht="15.75" thickBot="1" x14ac:dyDescent="0.3">
      <c r="A39" s="3">
        <v>44262</v>
      </c>
      <c r="B39" s="8">
        <v>114234</v>
      </c>
      <c r="C39" s="4">
        <f t="shared" si="8"/>
        <v>130</v>
      </c>
      <c r="D39" s="8">
        <f t="shared" si="9"/>
        <v>3</v>
      </c>
      <c r="E39" s="4">
        <f t="shared" si="10"/>
        <v>118</v>
      </c>
      <c r="F39" s="8">
        <f t="shared" si="34"/>
        <v>32157</v>
      </c>
      <c r="G39" s="4">
        <v>3013</v>
      </c>
      <c r="H39" s="4">
        <v>79064</v>
      </c>
      <c r="I39" s="4">
        <f t="shared" si="1"/>
        <v>4.6024193799172807E-3</v>
      </c>
      <c r="J39" s="4">
        <f t="shared" si="2"/>
        <v>3.8249836738501724E-3</v>
      </c>
      <c r="K39" s="4">
        <f t="shared" si="3"/>
        <v>1.5548714121342165E-4</v>
      </c>
      <c r="L39" s="4">
        <f t="shared" si="4"/>
        <v>1.1562500000000002</v>
      </c>
      <c r="M39" s="8">
        <f t="shared" si="5"/>
        <v>2.6375684997461351</v>
      </c>
      <c r="N39" s="8">
        <f t="shared" si="6"/>
        <v>69.212318574154807</v>
      </c>
      <c r="O39" s="8">
        <f t="shared" si="7"/>
        <v>28.150112926099059</v>
      </c>
      <c r="P39" s="4">
        <v>343945</v>
      </c>
      <c r="Q39" s="4">
        <f t="shared" si="32"/>
        <v>18100</v>
      </c>
      <c r="R39" s="13">
        <f t="shared" si="23"/>
        <v>43761206</v>
      </c>
      <c r="S39" s="13">
        <f t="shared" si="24"/>
        <v>4.1589347423377684E-4</v>
      </c>
      <c r="T39" s="13">
        <f t="shared" si="29"/>
        <v>18230</v>
      </c>
      <c r="U39" s="13">
        <f t="shared" si="11"/>
        <v>1034072649</v>
      </c>
      <c r="V39" s="13">
        <f t="shared" si="25"/>
        <v>1915043150574436</v>
      </c>
      <c r="W39" s="13">
        <f t="shared" si="12"/>
        <v>3794526</v>
      </c>
      <c r="X39" s="13">
        <f t="shared" si="33"/>
        <v>586222110</v>
      </c>
      <c r="Y39" s="13">
        <f t="shared" si="27"/>
        <v>96471</v>
      </c>
      <c r="Z39" s="13">
        <f t="shared" si="13"/>
        <v>797766785380</v>
      </c>
      <c r="AA39" s="13">
        <f t="shared" si="14"/>
        <v>1407229101342</v>
      </c>
      <c r="AB39" s="13">
        <f t="shared" si="15"/>
        <v>2.565378651746466E+16</v>
      </c>
      <c r="AC39" s="13">
        <f t="shared" si="16"/>
        <v>6.158204259302214E+19</v>
      </c>
      <c r="AD39" s="13">
        <f t="shared" si="17"/>
        <v>1.980293743663813E+24</v>
      </c>
      <c r="AE39" s="13">
        <f t="shared" si="18"/>
        <v>792077828600</v>
      </c>
      <c r="AF39" s="13">
        <f t="shared" si="30"/>
        <v>9</v>
      </c>
      <c r="AG39" s="13">
        <f t="shared" si="31"/>
        <v>12665061912078</v>
      </c>
      <c r="AH39" s="13">
        <f t="shared" si="19"/>
        <v>4.5252266211854696E+16</v>
      </c>
      <c r="AI39" s="13">
        <f t="shared" si="20"/>
        <v>289413</v>
      </c>
      <c r="AJ39" s="13">
        <f t="shared" si="21"/>
        <v>0.7778149786569849</v>
      </c>
      <c r="AK39" s="13">
        <f t="shared" si="28"/>
        <v>98.963850356580039</v>
      </c>
      <c r="AL39" s="13">
        <f t="shared" si="22"/>
        <v>0.25833466476297667</v>
      </c>
    </row>
    <row r="40" spans="1:38" ht="15.75" thickBot="1" x14ac:dyDescent="0.3">
      <c r="A40" s="3">
        <v>44263</v>
      </c>
      <c r="B40" s="8">
        <v>114382</v>
      </c>
      <c r="C40" s="4">
        <f t="shared" si="8"/>
        <v>148</v>
      </c>
      <c r="D40" s="8">
        <f t="shared" si="9"/>
        <v>5</v>
      </c>
      <c r="E40" s="4">
        <f t="shared" si="10"/>
        <v>123</v>
      </c>
      <c r="F40" s="8">
        <f t="shared" si="34"/>
        <v>32177</v>
      </c>
      <c r="G40" s="4">
        <v>3018</v>
      </c>
      <c r="H40" s="4">
        <v>79187</v>
      </c>
      <c r="I40" s="4">
        <f t="shared" si="1"/>
        <v>5.003573981415297E-3</v>
      </c>
      <c r="J40" s="4">
        <f t="shared" si="2"/>
        <v>4.1023091027752746E-3</v>
      </c>
      <c r="K40" s="4">
        <f t="shared" si="3"/>
        <v>1.2431239705379618E-4</v>
      </c>
      <c r="L40" s="4">
        <f t="shared" si="4"/>
        <v>1.1838235294117647</v>
      </c>
      <c r="M40" s="8">
        <f t="shared" si="5"/>
        <v>2.6385270409679844</v>
      </c>
      <c r="N40" s="8">
        <f t="shared" si="6"/>
        <v>69.230298473536038</v>
      </c>
      <c r="O40" s="8">
        <f t="shared" si="7"/>
        <v>28.131174485495968</v>
      </c>
      <c r="P40" s="4">
        <v>362145</v>
      </c>
      <c r="Q40" s="4">
        <f t="shared" si="32"/>
        <v>18200</v>
      </c>
      <c r="R40" s="13">
        <f t="shared" si="23"/>
        <v>43742858</v>
      </c>
      <c r="S40" s="13">
        <f t="shared" si="24"/>
        <v>4.3664270862228525E-4</v>
      </c>
      <c r="T40" s="13">
        <f t="shared" si="29"/>
        <v>18348</v>
      </c>
      <c r="U40" s="13">
        <f t="shared" si="11"/>
        <v>1035359329</v>
      </c>
      <c r="V40" s="13">
        <f t="shared" si="25"/>
        <v>1913437626008164</v>
      </c>
      <c r="W40" s="13">
        <f t="shared" si="12"/>
        <v>3957771</v>
      </c>
      <c r="X40" s="13">
        <f t="shared" si="33"/>
        <v>590383596</v>
      </c>
      <c r="Y40" s="13">
        <f t="shared" si="27"/>
        <v>160885</v>
      </c>
      <c r="Z40" s="13">
        <f t="shared" si="13"/>
        <v>802593958584</v>
      </c>
      <c r="AA40" s="13">
        <f t="shared" si="14"/>
        <v>1407513941866</v>
      </c>
      <c r="AB40" s="13">
        <f t="shared" si="15"/>
        <v>2.5825065805357368E+16</v>
      </c>
      <c r="AC40" s="13">
        <f t="shared" si="16"/>
        <v>6.1568682492064694E+19</v>
      </c>
      <c r="AD40" s="13">
        <f t="shared" si="17"/>
        <v>1.9810954965471655E+24</v>
      </c>
      <c r="AE40" s="13">
        <f t="shared" si="18"/>
        <v>796120015600</v>
      </c>
      <c r="AF40" s="13">
        <f t="shared" si="30"/>
        <v>20</v>
      </c>
      <c r="AG40" s="13">
        <f t="shared" si="31"/>
        <v>28150278837320</v>
      </c>
      <c r="AH40" s="13">
        <f t="shared" si="19"/>
        <v>4.528957610742228E+16</v>
      </c>
      <c r="AI40" s="13">
        <f t="shared" si="20"/>
        <v>643540</v>
      </c>
      <c r="AJ40" s="13">
        <f t="shared" si="21"/>
        <v>0.81897339820533466</v>
      </c>
      <c r="AK40" s="13">
        <f t="shared" si="28"/>
        <v>98.92235724219141</v>
      </c>
      <c r="AL40" s="13">
        <f t="shared" si="22"/>
        <v>0.25866935960325999</v>
      </c>
    </row>
    <row r="41" spans="1:38" ht="15.75" thickBot="1" x14ac:dyDescent="0.3">
      <c r="A41" s="3">
        <v>44264</v>
      </c>
      <c r="B41" s="8">
        <v>114543</v>
      </c>
      <c r="C41" s="4">
        <f t="shared" si="8"/>
        <v>161</v>
      </c>
      <c r="D41" s="8">
        <f t="shared" si="9"/>
        <v>4</v>
      </c>
      <c r="E41" s="4">
        <f t="shared" si="10"/>
        <v>132</v>
      </c>
      <c r="F41" s="8">
        <f t="shared" si="34"/>
        <v>32202</v>
      </c>
      <c r="G41" s="4">
        <v>3022</v>
      </c>
      <c r="H41" s="4">
        <v>79319</v>
      </c>
      <c r="I41" s="4">
        <f t="shared" si="1"/>
        <v>4.2854481088131172E-3</v>
      </c>
      <c r="J41" s="4">
        <f t="shared" si="2"/>
        <v>3.3848829265263028E-3</v>
      </c>
      <c r="K41" s="4">
        <f t="shared" si="3"/>
        <v>1.2421588721197441E-4</v>
      </c>
      <c r="L41" s="4">
        <f t="shared" si="4"/>
        <v>1.2212389380530972</v>
      </c>
      <c r="M41" s="8">
        <f t="shared" si="5"/>
        <v>2.6383105034790426</v>
      </c>
      <c r="N41" s="8">
        <f t="shared" si="6"/>
        <v>69.248229922387225</v>
      </c>
      <c r="O41" s="8">
        <f t="shared" si="7"/>
        <v>28.113459574133731</v>
      </c>
      <c r="P41" s="4">
        <v>381245</v>
      </c>
      <c r="Q41" s="4">
        <f t="shared" si="32"/>
        <v>19100</v>
      </c>
      <c r="R41" s="13">
        <f t="shared" si="23"/>
        <v>43723597</v>
      </c>
      <c r="S41" s="13">
        <f t="shared" si="24"/>
        <v>4.0710282825084129E-4</v>
      </c>
      <c r="T41" s="13">
        <f t="shared" si="29"/>
        <v>19261</v>
      </c>
      <c r="U41" s="13">
        <f t="shared" si="11"/>
        <v>1036968804</v>
      </c>
      <c r="V41" s="13">
        <f t="shared" si="25"/>
        <v>1911752934618409</v>
      </c>
      <c r="W41" s="13">
        <f t="shared" si="12"/>
        <v>4250664</v>
      </c>
      <c r="X41" s="13">
        <f t="shared" si="33"/>
        <v>620242722</v>
      </c>
      <c r="Y41" s="13">
        <f t="shared" si="27"/>
        <v>128808</v>
      </c>
      <c r="Z41" s="13">
        <f t="shared" si="13"/>
        <v>842160201817</v>
      </c>
      <c r="AA41" s="13">
        <f t="shared" si="14"/>
        <v>1407987270594</v>
      </c>
      <c r="AB41" s="13">
        <f t="shared" si="15"/>
        <v>2.7119242818911032E+16</v>
      </c>
      <c r="AC41" s="13">
        <f t="shared" si="16"/>
        <v>6.1562268000582009E+19</v>
      </c>
      <c r="AD41" s="13">
        <f t="shared" si="17"/>
        <v>1.9824281541547417E+24</v>
      </c>
      <c r="AE41" s="13">
        <f t="shared" si="18"/>
        <v>835120702700</v>
      </c>
      <c r="AF41" s="13">
        <f t="shared" si="30"/>
        <v>25</v>
      </c>
      <c r="AG41" s="13">
        <f t="shared" si="31"/>
        <v>35199681764850</v>
      </c>
      <c r="AH41" s="13">
        <f t="shared" si="19"/>
        <v>4.5340006087667984E+16</v>
      </c>
      <c r="AI41" s="13">
        <f t="shared" si="20"/>
        <v>805050</v>
      </c>
      <c r="AJ41" s="13">
        <f t="shared" si="21"/>
        <v>0.86216712421486641</v>
      </c>
      <c r="AK41" s="13">
        <f t="shared" si="28"/>
        <v>98.878799422470479</v>
      </c>
      <c r="AL41" s="13">
        <f t="shared" si="22"/>
        <v>0.25903345331464922</v>
      </c>
    </row>
    <row r="42" spans="1:38" ht="15.75" thickBot="1" x14ac:dyDescent="0.3">
      <c r="A42" s="3">
        <v>44265</v>
      </c>
      <c r="B42" s="8">
        <v>114681</v>
      </c>
      <c r="C42" s="4">
        <f t="shared" si="8"/>
        <v>138</v>
      </c>
      <c r="D42" s="8">
        <f t="shared" si="9"/>
        <v>4</v>
      </c>
      <c r="E42" s="4">
        <f t="shared" si="10"/>
        <v>109</v>
      </c>
      <c r="F42" s="8">
        <f t="shared" si="34"/>
        <v>32227</v>
      </c>
      <c r="G42" s="4">
        <v>3026</v>
      </c>
      <c r="H42" s="4">
        <v>79428</v>
      </c>
      <c r="I42" s="4">
        <f t="shared" si="1"/>
        <v>5.275079901945574E-3</v>
      </c>
      <c r="J42" s="4">
        <f t="shared" si="2"/>
        <v>3.9718248673472553E-3</v>
      </c>
      <c r="K42" s="4">
        <f t="shared" si="3"/>
        <v>6.2059763552300864E-5</v>
      </c>
      <c r="L42" s="4">
        <f t="shared" si="4"/>
        <v>1.3076923076923077</v>
      </c>
      <c r="M42" s="8">
        <f t="shared" si="5"/>
        <v>2.6386236604145412</v>
      </c>
      <c r="N42" s="8">
        <f t="shared" si="6"/>
        <v>69.259947157768067</v>
      </c>
      <c r="O42" s="8">
        <f t="shared" si="7"/>
        <v>28.101429181817387</v>
      </c>
      <c r="P42" s="4">
        <v>399045</v>
      </c>
      <c r="Q42" s="4">
        <f t="shared" si="32"/>
        <v>17800</v>
      </c>
      <c r="R42" s="13">
        <f t="shared" si="23"/>
        <v>43705659</v>
      </c>
      <c r="S42" s="13">
        <f t="shared" si="24"/>
        <v>4.4159041281130207E-4</v>
      </c>
      <c r="T42" s="13">
        <f t="shared" si="29"/>
        <v>17938</v>
      </c>
      <c r="U42" s="13">
        <f t="shared" si="11"/>
        <v>1038579529</v>
      </c>
      <c r="V42" s="13">
        <f t="shared" si="25"/>
        <v>1910184628624281</v>
      </c>
      <c r="W42" s="13">
        <f t="shared" si="12"/>
        <v>3512743</v>
      </c>
      <c r="X42" s="13">
        <f t="shared" si="33"/>
        <v>578087926</v>
      </c>
      <c r="Y42" s="13">
        <f t="shared" si="27"/>
        <v>128908</v>
      </c>
      <c r="Z42" s="13">
        <f t="shared" si="13"/>
        <v>783992111142</v>
      </c>
      <c r="AA42" s="13">
        <f t="shared" si="14"/>
        <v>1408502272593</v>
      </c>
      <c r="AB42" s="13">
        <f t="shared" si="15"/>
        <v>2.5265713765773232E+16</v>
      </c>
      <c r="AC42" s="13">
        <f t="shared" si="16"/>
        <v>6.15595200266747E+19</v>
      </c>
      <c r="AD42" s="13">
        <f t="shared" si="17"/>
        <v>1.9838786518996457E+24</v>
      </c>
      <c r="AE42" s="13">
        <f t="shared" si="18"/>
        <v>777960730200</v>
      </c>
      <c r="AF42" s="13">
        <f t="shared" si="30"/>
        <v>25</v>
      </c>
      <c r="AG42" s="13">
        <f t="shared" si="31"/>
        <v>35212556814825</v>
      </c>
      <c r="AH42" s="13">
        <f t="shared" si="19"/>
        <v>4.5391802738854608E+16</v>
      </c>
      <c r="AI42" s="13">
        <f t="shared" si="20"/>
        <v>805675</v>
      </c>
      <c r="AJ42" s="13">
        <f t="shared" si="21"/>
        <v>0.90242096311380182</v>
      </c>
      <c r="AK42" s="13">
        <f t="shared" si="28"/>
        <v>98.838233503247494</v>
      </c>
      <c r="AL42" s="13">
        <f t="shared" si="22"/>
        <v>0.25934553363869717</v>
      </c>
    </row>
    <row r="43" spans="1:38" ht="15.75" thickBot="1" x14ac:dyDescent="0.3">
      <c r="A43" s="3">
        <v>44266</v>
      </c>
      <c r="B43" s="8">
        <v>114851</v>
      </c>
      <c r="C43" s="4">
        <f t="shared" si="8"/>
        <v>170</v>
      </c>
      <c r="D43" s="8">
        <f t="shared" si="9"/>
        <v>2</v>
      </c>
      <c r="E43" s="4">
        <f t="shared" si="10"/>
        <v>128</v>
      </c>
      <c r="F43" s="8">
        <f t="shared" si="34"/>
        <v>32267</v>
      </c>
      <c r="G43" s="4">
        <v>3028</v>
      </c>
      <c r="H43" s="4">
        <v>79556</v>
      </c>
      <c r="I43" s="4">
        <f t="shared" si="1"/>
        <v>4.865652214336629E-3</v>
      </c>
      <c r="J43" s="4">
        <f t="shared" si="2"/>
        <v>3.5950041838410762E-3</v>
      </c>
      <c r="K43" s="4">
        <f t="shared" si="3"/>
        <v>9.2974246133820934E-5</v>
      </c>
      <c r="L43" s="4">
        <f t="shared" si="4"/>
        <v>1.319327731092437</v>
      </c>
      <c r="M43" s="8">
        <f t="shared" si="5"/>
        <v>2.6364594126302774</v>
      </c>
      <c r="N43" s="8">
        <f t="shared" si="6"/>
        <v>69.26887880819497</v>
      </c>
      <c r="O43" s="8">
        <f t="shared" si="7"/>
        <v>28.094661779174757</v>
      </c>
      <c r="P43" s="4">
        <v>418345</v>
      </c>
      <c r="Q43" s="4">
        <f t="shared" si="32"/>
        <v>19300</v>
      </c>
      <c r="R43" s="13">
        <f t="shared" si="23"/>
        <v>43686189</v>
      </c>
      <c r="S43" s="13">
        <f t="shared" si="24"/>
        <v>4.5781059089406952E-4</v>
      </c>
      <c r="T43" s="13">
        <f t="shared" si="29"/>
        <v>19470</v>
      </c>
      <c r="U43" s="13">
        <f t="shared" si="11"/>
        <v>1041159289</v>
      </c>
      <c r="V43" s="13">
        <f t="shared" si="25"/>
        <v>1908483109343721</v>
      </c>
      <c r="W43" s="13">
        <f t="shared" si="12"/>
        <v>4130176</v>
      </c>
      <c r="X43" s="13">
        <f t="shared" si="33"/>
        <v>628238490</v>
      </c>
      <c r="Y43" s="13">
        <f t="shared" si="27"/>
        <v>64534</v>
      </c>
      <c r="Z43" s="13">
        <f t="shared" si="13"/>
        <v>850570099830</v>
      </c>
      <c r="AA43" s="13">
        <f t="shared" si="14"/>
        <v>1409622260463</v>
      </c>
      <c r="AB43" s="13">
        <f t="shared" si="15"/>
        <v>2.7445345411214608E+16</v>
      </c>
      <c r="AC43" s="13">
        <f t="shared" si="16"/>
        <v>6.1581024489193849E+19</v>
      </c>
      <c r="AD43" s="13">
        <f t="shared" si="17"/>
        <v>1.9870349171928178E+24</v>
      </c>
      <c r="AE43" s="13">
        <f t="shared" si="18"/>
        <v>843143447700</v>
      </c>
      <c r="AF43" s="13">
        <f t="shared" si="30"/>
        <v>40</v>
      </c>
      <c r="AG43" s="13">
        <f t="shared" si="31"/>
        <v>56384890418520</v>
      </c>
      <c r="AH43" s="13">
        <f t="shared" si="19"/>
        <v>4.5484281478359624E+16</v>
      </c>
      <c r="AI43" s="13">
        <f t="shared" si="20"/>
        <v>1290680</v>
      </c>
      <c r="AJ43" s="13">
        <f t="shared" si="21"/>
        <v>0.94606697944804075</v>
      </c>
      <c r="AK43" s="13">
        <f t="shared" si="28"/>
        <v>98.794203040137262</v>
      </c>
      <c r="AL43" s="13">
        <f t="shared" si="22"/>
        <v>0.25972998041469819</v>
      </c>
    </row>
    <row r="44" spans="1:38" ht="15.75" thickBot="1" x14ac:dyDescent="0.3">
      <c r="A44" s="3">
        <v>44267</v>
      </c>
      <c r="B44" s="8">
        <v>115008</v>
      </c>
      <c r="C44" s="4">
        <f t="shared" si="8"/>
        <v>157</v>
      </c>
      <c r="D44" s="8">
        <f t="shared" si="9"/>
        <v>3</v>
      </c>
      <c r="E44" s="4">
        <f t="shared" si="10"/>
        <v>116</v>
      </c>
      <c r="F44" s="8">
        <f t="shared" si="34"/>
        <v>32305</v>
      </c>
      <c r="G44" s="4">
        <v>3031</v>
      </c>
      <c r="H44" s="4">
        <v>79672</v>
      </c>
      <c r="I44" s="4">
        <f t="shared" si="1"/>
        <v>4.178919671877418E-3</v>
      </c>
      <c r="J44" s="4">
        <f t="shared" si="2"/>
        <v>3.4360006190992105E-3</v>
      </c>
      <c r="K44" s="4">
        <f t="shared" si="3"/>
        <v>9.2864881597275959E-5</v>
      </c>
      <c r="L44" s="4">
        <f t="shared" si="4"/>
        <v>1.1842105263157894</v>
      </c>
      <c r="M44" s="8">
        <f t="shared" si="5"/>
        <v>2.6354688369504728</v>
      </c>
      <c r="N44" s="8">
        <f t="shared" si="6"/>
        <v>69.275180856983866</v>
      </c>
      <c r="O44" s="8">
        <f t="shared" si="7"/>
        <v>28.089350306065665</v>
      </c>
      <c r="P44" s="4">
        <v>438345</v>
      </c>
      <c r="Q44" s="4">
        <f t="shared" si="32"/>
        <v>20000</v>
      </c>
      <c r="R44" s="13">
        <f t="shared" si="23"/>
        <v>43666032</v>
      </c>
      <c r="S44" s="13">
        <f t="shared" si="24"/>
        <v>4.3489181705358529E-4</v>
      </c>
      <c r="T44" s="13">
        <f t="shared" si="29"/>
        <v>20157</v>
      </c>
      <c r="U44" s="13">
        <f t="shared" si="11"/>
        <v>1043613025</v>
      </c>
      <c r="V44" s="13">
        <f t="shared" si="25"/>
        <v>1906722350625024</v>
      </c>
      <c r="W44" s="13">
        <f t="shared" si="12"/>
        <v>3747380</v>
      </c>
      <c r="X44" s="13">
        <f t="shared" si="33"/>
        <v>651171885</v>
      </c>
      <c r="Y44" s="13">
        <f t="shared" si="27"/>
        <v>96915</v>
      </c>
      <c r="Z44" s="13">
        <f t="shared" si="13"/>
        <v>880176207024</v>
      </c>
      <c r="AA44" s="13">
        <f t="shared" si="14"/>
        <v>1410631163760</v>
      </c>
      <c r="AB44" s="13">
        <f t="shared" si="15"/>
        <v>2.843409236791032E+16</v>
      </c>
      <c r="AC44" s="13">
        <f t="shared" si="16"/>
        <v>6.15966655369414E+19</v>
      </c>
      <c r="AD44" s="13">
        <f t="shared" si="17"/>
        <v>1.9898802801708919E+24</v>
      </c>
      <c r="AE44" s="13">
        <f t="shared" si="18"/>
        <v>873320640000</v>
      </c>
      <c r="AF44" s="13">
        <f t="shared" si="30"/>
        <v>38</v>
      </c>
      <c r="AG44" s="13">
        <f t="shared" si="31"/>
        <v>53603984222880</v>
      </c>
      <c r="AH44" s="13">
        <f t="shared" si="19"/>
        <v>4.55704397452668E+16</v>
      </c>
      <c r="AI44" s="13">
        <f t="shared" si="20"/>
        <v>1227590</v>
      </c>
      <c r="AJ44" s="13">
        <f t="shared" si="21"/>
        <v>0.9912960119187546</v>
      </c>
      <c r="AK44" s="13">
        <f t="shared" si="28"/>
        <v>98.748618959761657</v>
      </c>
      <c r="AL44" s="13">
        <f t="shared" si="22"/>
        <v>0.26008502831959329</v>
      </c>
    </row>
    <row r="45" spans="1:38" ht="15.75" thickBot="1" x14ac:dyDescent="0.3">
      <c r="A45" s="3">
        <v>44268</v>
      </c>
      <c r="B45" s="8">
        <v>115143</v>
      </c>
      <c r="C45" s="4">
        <f t="shared" si="8"/>
        <v>135</v>
      </c>
      <c r="D45" s="8">
        <f t="shared" si="9"/>
        <v>3</v>
      </c>
      <c r="E45" s="4">
        <f t="shared" si="10"/>
        <v>111</v>
      </c>
      <c r="F45" s="8">
        <f t="shared" si="34"/>
        <v>32326</v>
      </c>
      <c r="G45" s="4">
        <v>3034</v>
      </c>
      <c r="H45" s="4">
        <v>79783</v>
      </c>
      <c r="I45" s="4">
        <f t="shared" si="1"/>
        <v>3.7740518468106169E-3</v>
      </c>
      <c r="J45" s="4">
        <f t="shared" si="2"/>
        <v>3.217224525150034E-3</v>
      </c>
      <c r="K45" s="4">
        <f t="shared" si="3"/>
        <v>6.1869702406731425E-5</v>
      </c>
      <c r="L45" s="4">
        <f t="shared" si="4"/>
        <v>1.1509433962264151</v>
      </c>
      <c r="M45" s="8">
        <f t="shared" si="5"/>
        <v>2.6349843238407891</v>
      </c>
      <c r="N45" s="8">
        <f t="shared" si="6"/>
        <v>69.290360681934644</v>
      </c>
      <c r="O45" s="8">
        <f t="shared" si="7"/>
        <v>28.074654994224574</v>
      </c>
      <c r="P45" s="4">
        <v>457335</v>
      </c>
      <c r="Q45" s="4">
        <f t="shared" si="32"/>
        <v>18990</v>
      </c>
      <c r="R45" s="13">
        <f t="shared" si="23"/>
        <v>43646907</v>
      </c>
      <c r="S45" s="13">
        <f t="shared" si="24"/>
        <v>4.3554059855833543E-4</v>
      </c>
      <c r="T45" s="13">
        <f t="shared" si="29"/>
        <v>19125</v>
      </c>
      <c r="U45" s="13">
        <f t="shared" si="11"/>
        <v>1044970276</v>
      </c>
      <c r="V45" s="13">
        <f t="shared" si="25"/>
        <v>1905052490666649</v>
      </c>
      <c r="W45" s="13">
        <f t="shared" si="12"/>
        <v>3588186</v>
      </c>
      <c r="X45" s="13">
        <f t="shared" si="33"/>
        <v>618234750</v>
      </c>
      <c r="Y45" s="13">
        <f t="shared" si="27"/>
        <v>96978</v>
      </c>
      <c r="Z45" s="13">
        <f t="shared" si="13"/>
        <v>834747096375</v>
      </c>
      <c r="AA45" s="13">
        <f t="shared" si="14"/>
        <v>1410929915682</v>
      </c>
      <c r="AB45" s="13">
        <f t="shared" si="15"/>
        <v>2.6984034637418248E+16</v>
      </c>
      <c r="AC45" s="13">
        <f t="shared" si="16"/>
        <v>6.1582726813290095E+19</v>
      </c>
      <c r="AD45" s="13">
        <f t="shared" si="17"/>
        <v>1.9907232269664156E+24</v>
      </c>
      <c r="AE45" s="13">
        <f t="shared" si="18"/>
        <v>828854763930</v>
      </c>
      <c r="AF45" s="13">
        <f t="shared" si="30"/>
        <v>21</v>
      </c>
      <c r="AG45" s="13">
        <f t="shared" si="31"/>
        <v>29629528229322</v>
      </c>
      <c r="AH45" s="13">
        <f t="shared" si="19"/>
        <v>4.5609720454336336E+16</v>
      </c>
      <c r="AI45" s="13">
        <f t="shared" si="20"/>
        <v>678846</v>
      </c>
      <c r="AJ45" s="13">
        <f t="shared" si="21"/>
        <v>1.0342409782496975</v>
      </c>
      <c r="AK45" s="13">
        <f t="shared" si="28"/>
        <v>98.705368697461537</v>
      </c>
      <c r="AL45" s="13">
        <f t="shared" si="22"/>
        <v>0.26039032428877062</v>
      </c>
    </row>
    <row r="46" spans="1:38" ht="15.75" thickBot="1" x14ac:dyDescent="0.3">
      <c r="A46" s="3">
        <v>44269</v>
      </c>
      <c r="B46" s="8">
        <v>115265</v>
      </c>
      <c r="C46" s="4">
        <f t="shared" si="8"/>
        <v>122</v>
      </c>
      <c r="D46" s="8">
        <f t="shared" si="9"/>
        <v>2</v>
      </c>
      <c r="E46" s="4">
        <f t="shared" si="10"/>
        <v>104</v>
      </c>
      <c r="F46" s="8">
        <f t="shared" si="34"/>
        <v>32342</v>
      </c>
      <c r="G46" s="4">
        <v>3036</v>
      </c>
      <c r="H46" s="4">
        <v>79887</v>
      </c>
      <c r="I46" s="4">
        <f t="shared" si="1"/>
        <v>4.4833343639849111E-3</v>
      </c>
      <c r="J46" s="4">
        <f t="shared" si="2"/>
        <v>3.308391565147486E-3</v>
      </c>
      <c r="K46" s="4">
        <f t="shared" si="3"/>
        <v>1.2367818935130788E-4</v>
      </c>
      <c r="L46" s="4">
        <f t="shared" si="4"/>
        <v>1.3063063063063063</v>
      </c>
      <c r="M46" s="8">
        <f t="shared" si="5"/>
        <v>2.6339305079599185</v>
      </c>
      <c r="N46" s="8">
        <f t="shared" si="6"/>
        <v>69.30724851429315</v>
      </c>
      <c r="O46" s="8">
        <f t="shared" si="7"/>
        <v>28.05882097774693</v>
      </c>
      <c r="P46" s="4">
        <v>476345</v>
      </c>
      <c r="Q46" s="4">
        <f t="shared" si="32"/>
        <v>19010</v>
      </c>
      <c r="R46" s="13">
        <f t="shared" si="23"/>
        <v>43627775</v>
      </c>
      <c r="S46" s="13">
        <f t="shared" si="24"/>
        <v>4.3550238351600557E-4</v>
      </c>
      <c r="T46" s="13">
        <f t="shared" si="29"/>
        <v>19132</v>
      </c>
      <c r="U46" s="13">
        <f t="shared" si="11"/>
        <v>1046004964</v>
      </c>
      <c r="V46" s="13">
        <f t="shared" si="25"/>
        <v>1903382751450625</v>
      </c>
      <c r="W46" s="13">
        <f t="shared" si="12"/>
        <v>3363568</v>
      </c>
      <c r="X46" s="13">
        <f t="shared" si="33"/>
        <v>618767144</v>
      </c>
      <c r="Y46" s="13">
        <f t="shared" si="27"/>
        <v>64684</v>
      </c>
      <c r="Z46" s="13">
        <f t="shared" si="13"/>
        <v>834686591300</v>
      </c>
      <c r="AA46" s="13">
        <f t="shared" si="14"/>
        <v>1411009499050</v>
      </c>
      <c r="AB46" s="13">
        <f t="shared" si="15"/>
        <v>2.69954337358246E+16</v>
      </c>
      <c r="AC46" s="13">
        <f t="shared" si="16"/>
        <v>6.1559204947416113E+19</v>
      </c>
      <c r="AD46" s="13">
        <f t="shared" si="17"/>
        <v>1.9909478064093319E+24</v>
      </c>
      <c r="AE46" s="13">
        <f t="shared" si="18"/>
        <v>829364002750</v>
      </c>
      <c r="AF46" s="13">
        <f t="shared" si="30"/>
        <v>16</v>
      </c>
      <c r="AG46" s="13">
        <f t="shared" si="31"/>
        <v>22576151984800</v>
      </c>
      <c r="AH46" s="13">
        <f t="shared" si="19"/>
        <v>4.5634869218275104E+16</v>
      </c>
      <c r="AI46" s="13">
        <f t="shared" si="20"/>
        <v>517472</v>
      </c>
      <c r="AJ46" s="13">
        <f t="shared" si="21"/>
        <v>1.077231173613111</v>
      </c>
      <c r="AK46" s="13">
        <f t="shared" si="28"/>
        <v>98.662102605000044</v>
      </c>
      <c r="AL46" s="13">
        <f t="shared" si="22"/>
        <v>0.26066622138684198</v>
      </c>
    </row>
    <row r="47" spans="1:38" ht="15.75" thickBot="1" x14ac:dyDescent="0.3">
      <c r="A47" s="3">
        <v>44270</v>
      </c>
      <c r="B47" s="8">
        <v>115410</v>
      </c>
      <c r="C47" s="4">
        <f t="shared" si="8"/>
        <v>145</v>
      </c>
      <c r="D47" s="8">
        <f t="shared" si="9"/>
        <v>4</v>
      </c>
      <c r="E47" s="4">
        <f t="shared" si="10"/>
        <v>107</v>
      </c>
      <c r="F47" s="8">
        <f t="shared" si="34"/>
        <v>32376</v>
      </c>
      <c r="G47" s="4">
        <v>3040</v>
      </c>
      <c r="H47" s="4">
        <v>79994</v>
      </c>
      <c r="I47" s="4">
        <f t="shared" si="1"/>
        <v>4.0153199901161356E-3</v>
      </c>
      <c r="J47" s="4">
        <f t="shared" si="2"/>
        <v>3.3666913763281442E-3</v>
      </c>
      <c r="K47" s="4">
        <f t="shared" si="3"/>
        <v>1.5443538423523599E-4</v>
      </c>
      <c r="L47" s="4">
        <f t="shared" si="4"/>
        <v>1.1403508771929824</v>
      </c>
      <c r="M47" s="8">
        <f t="shared" si="5"/>
        <v>2.634087167489819</v>
      </c>
      <c r="N47" s="8">
        <f t="shared" si="6"/>
        <v>69.312884498743614</v>
      </c>
      <c r="O47" s="8">
        <f t="shared" si="7"/>
        <v>28.053028333766573</v>
      </c>
      <c r="P47" s="4">
        <v>495345</v>
      </c>
      <c r="Q47" s="4">
        <f t="shared" si="32"/>
        <v>19000</v>
      </c>
      <c r="R47" s="13">
        <f t="shared" si="23"/>
        <v>43608630</v>
      </c>
      <c r="S47" s="13">
        <f t="shared" si="24"/>
        <v>4.1276233626234073E-4</v>
      </c>
      <c r="T47" s="13">
        <f t="shared" si="29"/>
        <v>19145</v>
      </c>
      <c r="U47" s="13">
        <f t="shared" si="11"/>
        <v>1048205376</v>
      </c>
      <c r="V47" s="13">
        <f t="shared" si="25"/>
        <v>1901712610476900</v>
      </c>
      <c r="W47" s="13">
        <f t="shared" si="12"/>
        <v>3464232</v>
      </c>
      <c r="X47" s="13">
        <f t="shared" si="33"/>
        <v>619838520</v>
      </c>
      <c r="Y47" s="13">
        <f t="shared" si="27"/>
        <v>129504</v>
      </c>
      <c r="Z47" s="13">
        <f t="shared" si="13"/>
        <v>834887221350</v>
      </c>
      <c r="AA47" s="13">
        <f t="shared" si="14"/>
        <v>1411873004880</v>
      </c>
      <c r="AB47" s="13">
        <f t="shared" si="15"/>
        <v>2.70303086784276E+16</v>
      </c>
      <c r="AC47" s="13">
        <f t="shared" si="16"/>
        <v>6.1569847476800111E+19</v>
      </c>
      <c r="AD47" s="13">
        <f t="shared" si="17"/>
        <v>1.9933853819088805E+24</v>
      </c>
      <c r="AE47" s="13">
        <f t="shared" si="18"/>
        <v>828563970000</v>
      </c>
      <c r="AF47" s="13">
        <f t="shared" si="30"/>
        <v>34</v>
      </c>
      <c r="AG47" s="13">
        <f t="shared" si="31"/>
        <v>48003682165920</v>
      </c>
      <c r="AH47" s="13">
        <f t="shared" si="19"/>
        <v>4.571080040599488E+16</v>
      </c>
      <c r="AI47" s="13">
        <f t="shared" si="20"/>
        <v>1100784</v>
      </c>
      <c r="AJ47" s="13">
        <f t="shared" si="21"/>
        <v>1.1201987544602894</v>
      </c>
      <c r="AK47" s="13">
        <f t="shared" si="28"/>
        <v>98.618807113667458</v>
      </c>
      <c r="AL47" s="13">
        <f t="shared" si="22"/>
        <v>0.26099413187225468</v>
      </c>
    </row>
    <row r="48" spans="1:38" ht="15.75" thickBot="1" x14ac:dyDescent="0.3">
      <c r="A48" s="3">
        <v>44271</v>
      </c>
      <c r="B48" s="8">
        <v>115540</v>
      </c>
      <c r="C48" s="4">
        <f t="shared" si="8"/>
        <v>130</v>
      </c>
      <c r="D48" s="8">
        <f t="shared" si="9"/>
        <v>5</v>
      </c>
      <c r="E48" s="4">
        <f t="shared" si="10"/>
        <v>109</v>
      </c>
      <c r="F48" s="8">
        <f t="shared" si="34"/>
        <v>32392</v>
      </c>
      <c r="G48" s="4">
        <v>3045</v>
      </c>
      <c r="H48" s="4">
        <v>80103</v>
      </c>
      <c r="I48" s="4">
        <f t="shared" si="1"/>
        <v>4.5690293899728332E-3</v>
      </c>
      <c r="J48" s="4">
        <f t="shared" si="2"/>
        <v>3.5811311434922203E-3</v>
      </c>
      <c r="K48" s="4">
        <f t="shared" si="3"/>
        <v>9.2615460607557419E-5</v>
      </c>
      <c r="L48" s="4">
        <f t="shared" si="4"/>
        <v>1.2436974789915967</v>
      </c>
      <c r="M48" s="8">
        <f t="shared" si="5"/>
        <v>2.6354509260862038</v>
      </c>
      <c r="N48" s="8">
        <f t="shared" si="6"/>
        <v>69.329236628007621</v>
      </c>
      <c r="O48" s="8">
        <f t="shared" si="7"/>
        <v>28.035312445906179</v>
      </c>
      <c r="P48" s="4">
        <v>513345</v>
      </c>
      <c r="Q48" s="4">
        <f t="shared" si="32"/>
        <v>18000</v>
      </c>
      <c r="R48" s="13">
        <f t="shared" si="23"/>
        <v>43590500</v>
      </c>
      <c r="S48" s="13">
        <f t="shared" si="24"/>
        <v>4.1281930695908514E-4</v>
      </c>
      <c r="T48" s="13">
        <f t="shared" si="29"/>
        <v>18130</v>
      </c>
      <c r="U48" s="13">
        <f t="shared" si="11"/>
        <v>1049241664</v>
      </c>
      <c r="V48" s="13">
        <f t="shared" si="25"/>
        <v>1900131690250000</v>
      </c>
      <c r="W48" s="13">
        <f t="shared" si="12"/>
        <v>3530728</v>
      </c>
      <c r="X48" s="13">
        <f t="shared" si="33"/>
        <v>587266960</v>
      </c>
      <c r="Y48" s="13">
        <f t="shared" si="27"/>
        <v>161960</v>
      </c>
      <c r="Z48" s="13">
        <f t="shared" si="13"/>
        <v>790295765000</v>
      </c>
      <c r="AA48" s="13">
        <f t="shared" si="14"/>
        <v>1411983476000</v>
      </c>
      <c r="AB48" s="13">
        <f t="shared" si="15"/>
        <v>2.559926041988E+16</v>
      </c>
      <c r="AC48" s="13">
        <f t="shared" si="16"/>
        <v>6.1549065710578E+19</v>
      </c>
      <c r="AD48" s="13">
        <f t="shared" si="17"/>
        <v>1.9936973364970426E+24</v>
      </c>
      <c r="AE48" s="13">
        <f t="shared" si="18"/>
        <v>784629000000</v>
      </c>
      <c r="AF48" s="13">
        <f t="shared" si="30"/>
        <v>16</v>
      </c>
      <c r="AG48" s="13">
        <f t="shared" si="31"/>
        <v>22591735616000</v>
      </c>
      <c r="AH48" s="13">
        <f t="shared" si="19"/>
        <v>4.5736968754592E+16</v>
      </c>
      <c r="AI48" s="13">
        <f t="shared" si="20"/>
        <v>518272</v>
      </c>
      <c r="AJ48" s="13">
        <f t="shared" si="21"/>
        <v>1.1609048836839317</v>
      </c>
      <c r="AK48" s="13">
        <f t="shared" si="28"/>
        <v>98.577806995732757</v>
      </c>
      <c r="AL48" s="13">
        <f t="shared" si="22"/>
        <v>0.2612881205833143</v>
      </c>
    </row>
    <row r="49" spans="1:38" ht="15.75" thickBot="1" x14ac:dyDescent="0.3">
      <c r="A49" s="3">
        <v>44272</v>
      </c>
      <c r="B49" s="8">
        <v>115688</v>
      </c>
      <c r="C49" s="4">
        <f t="shared" si="8"/>
        <v>148</v>
      </c>
      <c r="D49" s="8">
        <f t="shared" si="9"/>
        <v>3</v>
      </c>
      <c r="E49" s="4">
        <f t="shared" si="10"/>
        <v>116</v>
      </c>
      <c r="F49" s="8">
        <f t="shared" si="34"/>
        <v>32421</v>
      </c>
      <c r="G49" s="4">
        <v>3048</v>
      </c>
      <c r="H49" s="4">
        <v>80219</v>
      </c>
      <c r="I49" s="4">
        <f t="shared" si="1"/>
        <v>4.7500077110514786E-3</v>
      </c>
      <c r="J49" s="4">
        <f t="shared" si="2"/>
        <v>3.9480583572375928E-3</v>
      </c>
      <c r="K49" s="4">
        <f t="shared" si="3"/>
        <v>9.253261774775608E-5</v>
      </c>
      <c r="L49" s="4">
        <f t="shared" si="4"/>
        <v>1.1755725190839694</v>
      </c>
      <c r="M49" s="8">
        <f t="shared" si="5"/>
        <v>2.6346725675956018</v>
      </c>
      <c r="N49" s="8">
        <f t="shared" si="6"/>
        <v>69.340813221768897</v>
      </c>
      <c r="O49" s="8">
        <f t="shared" si="7"/>
        <v>28.024514210635505</v>
      </c>
      <c r="P49" s="4">
        <v>531340</v>
      </c>
      <c r="Q49" s="4">
        <f t="shared" si="32"/>
        <v>17995</v>
      </c>
      <c r="R49" s="13">
        <f t="shared" si="23"/>
        <v>43572357</v>
      </c>
      <c r="S49" s="13">
        <f t="shared" si="24"/>
        <v>4.1322070320868801E-4</v>
      </c>
      <c r="T49" s="13">
        <f t="shared" si="29"/>
        <v>18143</v>
      </c>
      <c r="U49" s="13">
        <f t="shared" si="11"/>
        <v>1051121241</v>
      </c>
      <c r="V49" s="13">
        <f t="shared" si="25"/>
        <v>1898550294535449</v>
      </c>
      <c r="W49" s="13">
        <f t="shared" si="12"/>
        <v>3760836</v>
      </c>
      <c r="X49" s="13">
        <f t="shared" si="33"/>
        <v>588214203</v>
      </c>
      <c r="Y49" s="13">
        <f t="shared" si="27"/>
        <v>97263</v>
      </c>
      <c r="Z49" s="13">
        <f t="shared" si="13"/>
        <v>790533273051</v>
      </c>
      <c r="AA49" s="13">
        <f t="shared" si="14"/>
        <v>1412659386297</v>
      </c>
      <c r="AB49" s="13">
        <f t="shared" si="15"/>
        <v>2.5629879245586472E+16</v>
      </c>
      <c r="AC49" s="13">
        <f t="shared" si="16"/>
        <v>6.1552899099133788E+19</v>
      </c>
      <c r="AD49" s="13">
        <f t="shared" si="17"/>
        <v>1.9956065416930166E+24</v>
      </c>
      <c r="AE49" s="13">
        <f t="shared" si="18"/>
        <v>784084564215</v>
      </c>
      <c r="AF49" s="13">
        <f t="shared" si="30"/>
        <v>29</v>
      </c>
      <c r="AG49" s="13">
        <f t="shared" si="31"/>
        <v>40967122202613</v>
      </c>
      <c r="AH49" s="13">
        <f t="shared" si="19"/>
        <v>4.579982996313504E+16</v>
      </c>
      <c r="AI49" s="13">
        <f t="shared" si="20"/>
        <v>940209</v>
      </c>
      <c r="AJ49" s="13">
        <f t="shared" si="21"/>
        <v>1.2015997056494567</v>
      </c>
      <c r="AK49" s="13">
        <f t="shared" si="28"/>
        <v>98.53677747892695</v>
      </c>
      <c r="AL49" s="13">
        <f t="shared" si="22"/>
        <v>0.26162281542359761</v>
      </c>
    </row>
    <row r="50" spans="1:38" ht="15.75" thickBot="1" x14ac:dyDescent="0.3">
      <c r="A50" s="3">
        <v>44273</v>
      </c>
      <c r="B50" s="8">
        <v>115842</v>
      </c>
      <c r="C50" s="4">
        <f t="shared" si="8"/>
        <v>154</v>
      </c>
      <c r="D50" s="8">
        <f t="shared" si="9"/>
        <v>3</v>
      </c>
      <c r="E50" s="4">
        <f t="shared" si="10"/>
        <v>128</v>
      </c>
      <c r="F50" s="8">
        <f t="shared" si="34"/>
        <v>32444</v>
      </c>
      <c r="G50" s="4">
        <v>3051</v>
      </c>
      <c r="H50" s="4">
        <v>80347</v>
      </c>
      <c r="I50" s="4">
        <f t="shared" si="1"/>
        <v>3.9452595241030695E-3</v>
      </c>
      <c r="J50" s="4">
        <f t="shared" si="2"/>
        <v>3.3288127234619653E-3</v>
      </c>
      <c r="K50" s="4">
        <f t="shared" si="3"/>
        <v>6.1644680064110462E-5</v>
      </c>
      <c r="L50" s="4">
        <f t="shared" si="4"/>
        <v>1.1636363636363636</v>
      </c>
      <c r="M50" s="8">
        <f t="shared" si="5"/>
        <v>2.6337597762469569</v>
      </c>
      <c r="N50" s="8">
        <f t="shared" si="6"/>
        <v>69.359127086894219</v>
      </c>
      <c r="O50" s="8">
        <f t="shared" si="7"/>
        <v>28.007113136858823</v>
      </c>
      <c r="P50" s="4">
        <v>549345</v>
      </c>
      <c r="Q50" s="4">
        <f t="shared" si="32"/>
        <v>18005</v>
      </c>
      <c r="R50" s="13">
        <f t="shared" si="23"/>
        <v>43554198</v>
      </c>
      <c r="S50" s="13">
        <f t="shared" si="24"/>
        <v>4.1327818732880811E-4</v>
      </c>
      <c r="T50" s="13">
        <f t="shared" si="29"/>
        <v>18159</v>
      </c>
      <c r="U50" s="13">
        <f t="shared" si="11"/>
        <v>1052613136</v>
      </c>
      <c r="V50" s="13">
        <f t="shared" si="25"/>
        <v>1896968163423204</v>
      </c>
      <c r="W50" s="13">
        <f t="shared" si="12"/>
        <v>4152832</v>
      </c>
      <c r="X50" s="13">
        <f t="shared" si="33"/>
        <v>589150596</v>
      </c>
      <c r="Y50" s="13">
        <f t="shared" si="27"/>
        <v>97332</v>
      </c>
      <c r="Z50" s="13">
        <f t="shared" si="13"/>
        <v>790900681482</v>
      </c>
      <c r="AA50" s="13">
        <f t="shared" si="14"/>
        <v>1413072399912</v>
      </c>
      <c r="AB50" s="13">
        <f t="shared" si="15"/>
        <v>2.5659981710002008E+16</v>
      </c>
      <c r="AC50" s="13">
        <f t="shared" si="16"/>
        <v>6.1545235094102434E+19</v>
      </c>
      <c r="AD50" s="13">
        <f t="shared" si="17"/>
        <v>1.9967736073930594E+24</v>
      </c>
      <c r="AE50" s="13">
        <f t="shared" si="18"/>
        <v>784193334990</v>
      </c>
      <c r="AF50" s="13">
        <f t="shared" si="30"/>
        <v>23</v>
      </c>
      <c r="AG50" s="13">
        <f t="shared" si="31"/>
        <v>32500665197976</v>
      </c>
      <c r="AH50" s="13">
        <f t="shared" si="19"/>
        <v>4.5845720942744928E+16</v>
      </c>
      <c r="AI50" s="13">
        <f t="shared" si="20"/>
        <v>746212</v>
      </c>
      <c r="AJ50" s="13">
        <f t="shared" si="21"/>
        <v>1.2423171421312169</v>
      </c>
      <c r="AK50" s="13">
        <f t="shared" si="28"/>
        <v>98.495711778895156</v>
      </c>
      <c r="AL50" s="13">
        <f t="shared" si="22"/>
        <v>0.2619710789736221</v>
      </c>
    </row>
    <row r="51" spans="1:38" ht="15.75" thickBot="1" x14ac:dyDescent="0.3">
      <c r="A51" s="3">
        <v>44274</v>
      </c>
      <c r="B51" s="8">
        <v>115970</v>
      </c>
      <c r="C51" s="4">
        <f t="shared" si="8"/>
        <v>128</v>
      </c>
      <c r="D51" s="8">
        <f t="shared" si="9"/>
        <v>2</v>
      </c>
      <c r="E51" s="4">
        <f t="shared" si="10"/>
        <v>108</v>
      </c>
      <c r="F51" s="8">
        <f t="shared" si="34"/>
        <v>32462</v>
      </c>
      <c r="G51" s="4">
        <v>3053</v>
      </c>
      <c r="H51" s="4">
        <v>80455</v>
      </c>
      <c r="I51" s="4">
        <f t="shared" si="1"/>
        <v>2.9573039245887498E-3</v>
      </c>
      <c r="J51" s="4">
        <f t="shared" si="2"/>
        <v>3.419382662805742E-3</v>
      </c>
      <c r="K51" s="4">
        <f t="shared" si="3"/>
        <v>6.1610498428932284E-5</v>
      </c>
      <c r="L51" s="4">
        <f t="shared" si="4"/>
        <v>0.84955752212389379</v>
      </c>
      <c r="M51" s="8">
        <f t="shared" si="5"/>
        <v>2.6325773907044927</v>
      </c>
      <c r="N51" s="8">
        <f t="shared" si="6"/>
        <v>69.375700612227291</v>
      </c>
      <c r="O51" s="8">
        <f t="shared" si="7"/>
        <v>27.991721997068208</v>
      </c>
      <c r="P51" s="4">
        <v>567345</v>
      </c>
      <c r="Q51" s="4">
        <f t="shared" si="32"/>
        <v>18000</v>
      </c>
      <c r="R51" s="13">
        <f t="shared" si="23"/>
        <v>43536070</v>
      </c>
      <c r="S51" s="13">
        <f t="shared" si="24"/>
        <v>4.1299088319179933E-4</v>
      </c>
      <c r="T51" s="13">
        <f t="shared" si="29"/>
        <v>18128</v>
      </c>
      <c r="U51" s="13">
        <f t="shared" si="11"/>
        <v>1053781444</v>
      </c>
      <c r="V51" s="13">
        <f t="shared" si="25"/>
        <v>1895389391044900</v>
      </c>
      <c r="W51" s="13">
        <f t="shared" si="12"/>
        <v>3505896</v>
      </c>
      <c r="X51" s="13">
        <f t="shared" si="33"/>
        <v>588471136</v>
      </c>
      <c r="Y51" s="13">
        <f t="shared" si="27"/>
        <v>64924</v>
      </c>
      <c r="Z51" s="13">
        <f t="shared" si="13"/>
        <v>789221876960</v>
      </c>
      <c r="AA51" s="13">
        <f t="shared" si="14"/>
        <v>1413267904340</v>
      </c>
      <c r="AB51" s="13">
        <f t="shared" si="15"/>
        <v>2.561972056987552E+16</v>
      </c>
      <c r="AC51" s="13">
        <f t="shared" si="16"/>
        <v>6.1528130412099543E+19</v>
      </c>
      <c r="AD51" s="13">
        <f t="shared" si="17"/>
        <v>1.9973261694375755E+24</v>
      </c>
      <c r="AE51" s="13">
        <f t="shared" si="18"/>
        <v>783649260000</v>
      </c>
      <c r="AF51" s="13">
        <f t="shared" si="30"/>
        <v>18</v>
      </c>
      <c r="AG51" s="13">
        <f t="shared" si="31"/>
        <v>25438822278120</v>
      </c>
      <c r="AH51" s="13">
        <f t="shared" si="19"/>
        <v>4.587750271068508E+16</v>
      </c>
      <c r="AI51" s="13">
        <f t="shared" si="20"/>
        <v>584316</v>
      </c>
      <c r="AJ51" s="13">
        <f t="shared" si="21"/>
        <v>1.2830232713548595</v>
      </c>
      <c r="AK51" s="13">
        <f t="shared" si="28"/>
        <v>98.454716183863709</v>
      </c>
      <c r="AL51" s="13">
        <f t="shared" si="22"/>
        <v>0.26226054478143468</v>
      </c>
    </row>
    <row r="52" spans="1:38" ht="15.75" thickBot="1" x14ac:dyDescent="0.3">
      <c r="A52" s="3">
        <v>44275</v>
      </c>
      <c r="B52" s="8">
        <v>116066</v>
      </c>
      <c r="C52" s="4">
        <f t="shared" si="8"/>
        <v>96</v>
      </c>
      <c r="D52" s="8">
        <f t="shared" si="9"/>
        <v>2</v>
      </c>
      <c r="E52" s="4">
        <f t="shared" si="10"/>
        <v>111</v>
      </c>
      <c r="F52" s="8">
        <f t="shared" si="34"/>
        <v>32445</v>
      </c>
      <c r="G52" s="4">
        <v>3055</v>
      </c>
      <c r="H52" s="4">
        <v>80566</v>
      </c>
      <c r="I52" s="4">
        <f t="shared" si="1"/>
        <v>2.8047464940668823E-3</v>
      </c>
      <c r="J52" s="4">
        <f t="shared" si="2"/>
        <v>2.8663892741562645E-3</v>
      </c>
      <c r="K52" s="4">
        <f t="shared" si="3"/>
        <v>6.1642780089382038E-5</v>
      </c>
      <c r="L52" s="4">
        <f t="shared" si="4"/>
        <v>0.95789473684210513</v>
      </c>
      <c r="M52" s="8">
        <f t="shared" si="5"/>
        <v>2.6321231023727876</v>
      </c>
      <c r="N52" s="8">
        <f t="shared" si="6"/>
        <v>69.41395412954698</v>
      </c>
      <c r="O52" s="8">
        <f t="shared" si="7"/>
        <v>27.953922768080229</v>
      </c>
      <c r="P52" s="4">
        <v>585325</v>
      </c>
      <c r="Q52" s="4">
        <f t="shared" si="32"/>
        <v>17980</v>
      </c>
      <c r="R52" s="13">
        <f t="shared" si="23"/>
        <v>43517994</v>
      </c>
      <c r="S52" s="13">
        <f t="shared" si="24"/>
        <v>4.1408158657313111E-4</v>
      </c>
      <c r="T52" s="13">
        <f t="shared" si="29"/>
        <v>18076</v>
      </c>
      <c r="U52" s="13">
        <f t="shared" si="11"/>
        <v>1052678025</v>
      </c>
      <c r="V52" s="13">
        <f t="shared" si="25"/>
        <v>1893815801784036</v>
      </c>
      <c r="W52" s="13">
        <f t="shared" si="12"/>
        <v>3601395</v>
      </c>
      <c r="X52" s="13">
        <f t="shared" si="33"/>
        <v>586475820</v>
      </c>
      <c r="Y52" s="13">
        <f t="shared" si="27"/>
        <v>64890</v>
      </c>
      <c r="Z52" s="13">
        <f t="shared" si="13"/>
        <v>786631259544</v>
      </c>
      <c r="AA52" s="13">
        <f t="shared" si="14"/>
        <v>1411941315330</v>
      </c>
      <c r="AB52" s="13">
        <f t="shared" si="15"/>
        <v>2.552225121590508E+16</v>
      </c>
      <c r="AC52" s="13">
        <f t="shared" si="16"/>
        <v>6.1444853688883044E+19</v>
      </c>
      <c r="AD52" s="13">
        <f t="shared" si="17"/>
        <v>1.9935782779358105E+24</v>
      </c>
      <c r="AE52" s="13">
        <f t="shared" si="18"/>
        <v>782453532120</v>
      </c>
      <c r="AF52" s="13">
        <f t="shared" si="30"/>
        <v>-17</v>
      </c>
      <c r="AG52" s="13">
        <f t="shared" si="31"/>
        <v>-24003002360610</v>
      </c>
      <c r="AH52" s="13">
        <f t="shared" si="19"/>
        <v>4.5810435975881848E+16</v>
      </c>
      <c r="AI52" s="13">
        <f t="shared" si="20"/>
        <v>-551565</v>
      </c>
      <c r="AJ52" s="13">
        <f t="shared" si="21"/>
        <v>1.3236841715460312</v>
      </c>
      <c r="AK52" s="13">
        <f t="shared" si="28"/>
        <v>98.413838184316674</v>
      </c>
      <c r="AL52" s="13">
        <f t="shared" si="22"/>
        <v>0.26247764413729407</v>
      </c>
    </row>
    <row r="53" spans="1:38" ht="15.75" thickBot="1" x14ac:dyDescent="0.3">
      <c r="A53" s="3">
        <v>44276</v>
      </c>
      <c r="B53" s="8">
        <v>116157</v>
      </c>
      <c r="C53" s="4">
        <f t="shared" si="8"/>
        <v>91</v>
      </c>
      <c r="D53" s="8">
        <f t="shared" si="9"/>
        <v>2</v>
      </c>
      <c r="E53" s="4">
        <f t="shared" si="10"/>
        <v>93</v>
      </c>
      <c r="F53" s="8">
        <f t="shared" si="34"/>
        <v>32441</v>
      </c>
      <c r="G53" s="4">
        <v>3057</v>
      </c>
      <c r="H53" s="4">
        <v>80659</v>
      </c>
      <c r="I53" s="4">
        <f t="shared" si="1"/>
        <v>3.0208686538639377E-3</v>
      </c>
      <c r="J53" s="4">
        <f t="shared" si="2"/>
        <v>7.0281433987854879E-3</v>
      </c>
      <c r="K53" s="4">
        <f t="shared" si="3"/>
        <v>1.2330076138220152E-4</v>
      </c>
      <c r="L53" s="4">
        <f t="shared" si="4"/>
        <v>0.42241379310344823</v>
      </c>
      <c r="M53" s="8">
        <f t="shared" si="5"/>
        <v>2.6317828456313435</v>
      </c>
      <c r="N53" s="8">
        <f t="shared" si="6"/>
        <v>69.439637731690723</v>
      </c>
      <c r="O53" s="8">
        <f t="shared" si="7"/>
        <v>27.928579422677931</v>
      </c>
      <c r="P53" s="4">
        <v>603345</v>
      </c>
      <c r="Q53" s="4">
        <f t="shared" si="32"/>
        <v>18020</v>
      </c>
      <c r="R53" s="13">
        <f t="shared" si="23"/>
        <v>43499883</v>
      </c>
      <c r="S53" s="13">
        <f t="shared" si="24"/>
        <v>4.3678278399047647E-4</v>
      </c>
      <c r="T53" s="13">
        <f t="shared" si="29"/>
        <v>18111</v>
      </c>
      <c r="U53" s="13">
        <f t="shared" si="11"/>
        <v>1052418481</v>
      </c>
      <c r="V53" s="13">
        <f t="shared" si="25"/>
        <v>1892239821013689</v>
      </c>
      <c r="W53" s="13">
        <f t="shared" si="12"/>
        <v>3017013</v>
      </c>
      <c r="X53" s="13">
        <f t="shared" si="33"/>
        <v>587538951</v>
      </c>
      <c r="Y53" s="13">
        <f t="shared" si="27"/>
        <v>64882</v>
      </c>
      <c r="Z53" s="13">
        <f t="shared" si="13"/>
        <v>787826381013</v>
      </c>
      <c r="AA53" s="13">
        <f t="shared" si="14"/>
        <v>1411179704403</v>
      </c>
      <c r="AB53" s="13">
        <f t="shared" si="15"/>
        <v>2.5557875626442732E+16</v>
      </c>
      <c r="AC53" s="13">
        <f t="shared" si="16"/>
        <v>6.1386152033505083E+19</v>
      </c>
      <c r="AD53" s="13">
        <f t="shared" si="17"/>
        <v>1.9914281581189384E+24</v>
      </c>
      <c r="AE53" s="13">
        <f t="shared" si="18"/>
        <v>783867891660</v>
      </c>
      <c r="AF53" s="13">
        <f t="shared" si="30"/>
        <v>-4</v>
      </c>
      <c r="AG53" s="13">
        <f t="shared" si="31"/>
        <v>-5644718817612</v>
      </c>
      <c r="AH53" s="13">
        <f t="shared" si="19"/>
        <v>4.578008079053772E+16</v>
      </c>
      <c r="AI53" s="13">
        <f t="shared" si="20"/>
        <v>-129764</v>
      </c>
      <c r="AJ53" s="13">
        <f t="shared" si="21"/>
        <v>1.3644355298021444</v>
      </c>
      <c r="AK53" s="13">
        <f t="shared" si="28"/>
        <v>98.372881033962827</v>
      </c>
      <c r="AL53" s="13">
        <f t="shared" si="22"/>
        <v>0.26268343623503582</v>
      </c>
    </row>
    <row r="54" spans="1:38" ht="15.75" thickBot="1" x14ac:dyDescent="0.3">
      <c r="A54" s="3">
        <v>44277</v>
      </c>
      <c r="B54" s="8">
        <v>116255</v>
      </c>
      <c r="C54" s="4">
        <f t="shared" si="8"/>
        <v>98</v>
      </c>
      <c r="D54" s="8">
        <f t="shared" si="9"/>
        <v>4</v>
      </c>
      <c r="E54" s="4">
        <f t="shared" si="10"/>
        <v>228</v>
      </c>
      <c r="F54" s="8">
        <f t="shared" si="34"/>
        <v>32307</v>
      </c>
      <c r="G54" s="4">
        <v>3061</v>
      </c>
      <c r="H54" s="4">
        <v>80887</v>
      </c>
      <c r="I54" s="4">
        <f t="shared" si="1"/>
        <v>2.9095861577986197E-3</v>
      </c>
      <c r="J54" s="4">
        <f t="shared" si="2"/>
        <v>2.9095861577986197E-3</v>
      </c>
      <c r="K54" s="4">
        <f t="shared" si="3"/>
        <v>1.5476522115950104E-4</v>
      </c>
      <c r="L54" s="4">
        <f t="shared" si="4"/>
        <v>0.9494949494949495</v>
      </c>
      <c r="M54" s="8">
        <f t="shared" si="5"/>
        <v>2.6330050320416327</v>
      </c>
      <c r="N54" s="8">
        <f t="shared" si="6"/>
        <v>69.577222485054406</v>
      </c>
      <c r="O54" s="8">
        <f t="shared" si="7"/>
        <v>27.789772482903963</v>
      </c>
      <c r="P54" s="4">
        <v>622345</v>
      </c>
      <c r="Q54" s="4">
        <f t="shared" si="32"/>
        <v>19000</v>
      </c>
      <c r="R54" s="13">
        <f t="shared" si="23"/>
        <v>43480785</v>
      </c>
      <c r="S54" s="13">
        <f t="shared" si="24"/>
        <v>4.3685963811370933E-4</v>
      </c>
      <c r="T54" s="13">
        <f t="shared" si="29"/>
        <v>19098</v>
      </c>
      <c r="U54" s="13">
        <f t="shared" si="11"/>
        <v>1043742249</v>
      </c>
      <c r="V54" s="13">
        <f t="shared" si="25"/>
        <v>1890578664216225</v>
      </c>
      <c r="W54" s="13">
        <f t="shared" si="12"/>
        <v>7365996</v>
      </c>
      <c r="X54" s="13">
        <f t="shared" si="33"/>
        <v>616999086</v>
      </c>
      <c r="Y54" s="13">
        <f t="shared" si="27"/>
        <v>129228</v>
      </c>
      <c r="Z54" s="13">
        <f t="shared" si="13"/>
        <v>830396031930</v>
      </c>
      <c r="AA54" s="13">
        <f t="shared" si="14"/>
        <v>1404733720995</v>
      </c>
      <c r="AB54" s="13">
        <f t="shared" si="15"/>
        <v>2.6827604603562512E+16</v>
      </c>
      <c r="AC54" s="13">
        <f t="shared" si="16"/>
        <v>6.1078924904833581E+19</v>
      </c>
      <c r="AD54" s="13">
        <f t="shared" si="17"/>
        <v>1.9732768269004586E+24</v>
      </c>
      <c r="AE54" s="13">
        <f t="shared" si="18"/>
        <v>826134915000</v>
      </c>
      <c r="AF54" s="13">
        <f t="shared" si="30"/>
        <v>-134</v>
      </c>
      <c r="AG54" s="13">
        <f t="shared" si="31"/>
        <v>-188234318613330</v>
      </c>
      <c r="AH54" s="13">
        <f t="shared" si="19"/>
        <v>4.5382732324185464E+16</v>
      </c>
      <c r="AI54" s="13">
        <f t="shared" si="20"/>
        <v>-4329138</v>
      </c>
      <c r="AJ54" s="13">
        <f t="shared" si="21"/>
        <v>1.4074031106493228</v>
      </c>
      <c r="AK54" s="13">
        <f t="shared" si="28"/>
        <v>98.329691830856532</v>
      </c>
      <c r="AL54" s="13">
        <f t="shared" si="22"/>
        <v>0.26290505849414231</v>
      </c>
    </row>
    <row r="55" spans="1:38" ht="15.75" thickBot="1" x14ac:dyDescent="0.3">
      <c r="A55" s="3">
        <v>44278</v>
      </c>
      <c r="B55" s="8">
        <v>116349</v>
      </c>
      <c r="C55" s="4">
        <f t="shared" si="8"/>
        <v>94</v>
      </c>
      <c r="D55" s="8">
        <f t="shared" si="9"/>
        <v>5</v>
      </c>
      <c r="E55" s="4">
        <f t="shared" si="10"/>
        <v>94</v>
      </c>
      <c r="F55" s="8">
        <f t="shared" si="34"/>
        <v>32302</v>
      </c>
      <c r="G55" s="4">
        <v>3066</v>
      </c>
      <c r="H55" s="4">
        <v>80981</v>
      </c>
      <c r="I55" s="4">
        <f t="shared" si="1"/>
        <v>2.755247353105071E-3</v>
      </c>
      <c r="J55" s="4">
        <f t="shared" si="2"/>
        <v>2.6004581759643368E-3</v>
      </c>
      <c r="K55" s="4">
        <f t="shared" si="3"/>
        <v>9.287350628444059E-5</v>
      </c>
      <c r="L55" s="4">
        <f t="shared" si="4"/>
        <v>1.0229885057471264</v>
      </c>
      <c r="M55" s="8">
        <f t="shared" si="5"/>
        <v>2.6351752056313331</v>
      </c>
      <c r="N55" s="8">
        <f t="shared" si="6"/>
        <v>69.601801476591973</v>
      </c>
      <c r="O55" s="8">
        <f t="shared" si="7"/>
        <v>27.763023317776693</v>
      </c>
      <c r="P55" s="4">
        <v>641340</v>
      </c>
      <c r="Q55" s="4">
        <f t="shared" si="32"/>
        <v>18995</v>
      </c>
      <c r="R55" s="13">
        <f t="shared" si="23"/>
        <v>43461696</v>
      </c>
      <c r="S55" s="13">
        <f t="shared" si="24"/>
        <v>4.3728160079164883E-4</v>
      </c>
      <c r="T55" s="13">
        <f t="shared" si="29"/>
        <v>19089</v>
      </c>
      <c r="U55" s="13">
        <f t="shared" si="11"/>
        <v>1043419204</v>
      </c>
      <c r="V55" s="13">
        <f t="shared" si="25"/>
        <v>1888919019196416</v>
      </c>
      <c r="W55" s="13">
        <f t="shared" si="12"/>
        <v>3036388</v>
      </c>
      <c r="X55" s="13">
        <f t="shared" si="33"/>
        <v>616612878</v>
      </c>
      <c r="Y55" s="13">
        <f t="shared" si="27"/>
        <v>161510</v>
      </c>
      <c r="Z55" s="13">
        <f t="shared" si="13"/>
        <v>829640314944</v>
      </c>
      <c r="AA55" s="13">
        <f t="shared" si="14"/>
        <v>1403899704192</v>
      </c>
      <c r="AB55" s="13">
        <f t="shared" si="15"/>
        <v>2.6799041453321088E+16</v>
      </c>
      <c r="AC55" s="13">
        <f t="shared" si="16"/>
        <v>6.101586215808263E+19</v>
      </c>
      <c r="AD55" s="13">
        <f t="shared" si="17"/>
        <v>1.9709343794303852E+24</v>
      </c>
      <c r="AE55" s="13">
        <f t="shared" si="18"/>
        <v>825554915520</v>
      </c>
      <c r="AF55" s="13">
        <f t="shared" si="30"/>
        <v>-5</v>
      </c>
      <c r="AG55" s="13">
        <f t="shared" si="31"/>
        <v>-7019498520960</v>
      </c>
      <c r="AH55" s="13">
        <f t="shared" si="19"/>
        <v>4.5348768244809984E+16</v>
      </c>
      <c r="AI55" s="13">
        <f t="shared" si="20"/>
        <v>-161510</v>
      </c>
      <c r="AJ55" s="13">
        <f t="shared" si="21"/>
        <v>1.4503593842383833</v>
      </c>
      <c r="AK55" s="13">
        <f t="shared" si="28"/>
        <v>98.286522980814865</v>
      </c>
      <c r="AL55" s="13">
        <f t="shared" si="22"/>
        <v>0.26311763494675466</v>
      </c>
    </row>
    <row r="56" spans="1:38" ht="15.75" thickBot="1" x14ac:dyDescent="0.3">
      <c r="A56" s="3">
        <v>44279</v>
      </c>
      <c r="B56" s="8">
        <v>116438</v>
      </c>
      <c r="C56" s="4">
        <f t="shared" si="8"/>
        <v>89</v>
      </c>
      <c r="D56" s="8">
        <f t="shared" si="9"/>
        <v>3</v>
      </c>
      <c r="E56" s="4">
        <f t="shared" si="10"/>
        <v>84</v>
      </c>
      <c r="F56" s="8">
        <f t="shared" si="34"/>
        <v>32304</v>
      </c>
      <c r="G56" s="4">
        <v>3069</v>
      </c>
      <c r="H56" s="4">
        <v>81065</v>
      </c>
      <c r="I56" s="4">
        <f t="shared" si="1"/>
        <v>3.2503714710252602E-3</v>
      </c>
      <c r="J56" s="4">
        <f t="shared" si="2"/>
        <v>0</v>
      </c>
      <c r="K56" s="4">
        <f t="shared" si="3"/>
        <v>6.1911837543338283E-5</v>
      </c>
      <c r="L56" s="4">
        <f t="shared" si="4"/>
        <v>52.500000000000007</v>
      </c>
      <c r="M56" s="8">
        <f t="shared" si="5"/>
        <v>2.6357374740205088</v>
      </c>
      <c r="N56" s="8">
        <f t="shared" si="6"/>
        <v>69.620742369329605</v>
      </c>
      <c r="O56" s="8">
        <f t="shared" si="7"/>
        <v>27.743520156649893</v>
      </c>
      <c r="P56" s="4">
        <v>660345</v>
      </c>
      <c r="Q56" s="4">
        <f t="shared" si="32"/>
        <v>19005</v>
      </c>
      <c r="R56" s="13">
        <f t="shared" si="23"/>
        <v>43442602</v>
      </c>
      <c r="S56" s="13">
        <f t="shared" si="24"/>
        <v>4.3735870148846058E-4</v>
      </c>
      <c r="T56" s="13">
        <f t="shared" si="29"/>
        <v>19094</v>
      </c>
      <c r="U56" s="13">
        <f t="shared" si="11"/>
        <v>1043548416</v>
      </c>
      <c r="V56" s="13">
        <f t="shared" si="25"/>
        <v>1887259668530404</v>
      </c>
      <c r="W56" s="13">
        <f t="shared" si="12"/>
        <v>2713536</v>
      </c>
      <c r="X56" s="13">
        <f t="shared" si="33"/>
        <v>616812576</v>
      </c>
      <c r="Y56" s="13">
        <f t="shared" si="27"/>
        <v>96912</v>
      </c>
      <c r="Z56" s="13">
        <f t="shared" si="13"/>
        <v>829493042588</v>
      </c>
      <c r="AA56" s="13">
        <f t="shared" si="14"/>
        <v>1403369815008</v>
      </c>
      <c r="AB56" s="13">
        <f t="shared" si="15"/>
        <v>2.6795943247762752E+16</v>
      </c>
      <c r="AC56" s="13">
        <f t="shared" si="16"/>
        <v>6.096603633220617E+19</v>
      </c>
      <c r="AD56" s="13">
        <f t="shared" si="17"/>
        <v>1.9694468376755883E+24</v>
      </c>
      <c r="AE56" s="13">
        <f t="shared" si="18"/>
        <v>825626651010</v>
      </c>
      <c r="AF56" s="13">
        <f t="shared" si="30"/>
        <v>2</v>
      </c>
      <c r="AG56" s="13">
        <f t="shared" si="31"/>
        <v>2806739630016</v>
      </c>
      <c r="AH56" s="13">
        <f t="shared" si="19"/>
        <v>4.5334458504018432E+16</v>
      </c>
      <c r="AI56" s="13">
        <f t="shared" si="20"/>
        <v>64608</v>
      </c>
      <c r="AJ56" s="13">
        <f t="shared" si="21"/>
        <v>1.4933382723436792</v>
      </c>
      <c r="AK56" s="13">
        <f t="shared" si="28"/>
        <v>98.243342823515079</v>
      </c>
      <c r="AL56" s="13">
        <f t="shared" si="22"/>
        <v>0.26331890414124937</v>
      </c>
    </row>
    <row r="57" spans="1:38" ht="15.75" thickBot="1" x14ac:dyDescent="0.3">
      <c r="A57" s="3">
        <v>44280</v>
      </c>
      <c r="B57" s="8">
        <v>116543</v>
      </c>
      <c r="C57" s="4">
        <f t="shared" si="8"/>
        <v>105</v>
      </c>
      <c r="D57" s="8">
        <f t="shared" si="9"/>
        <v>2</v>
      </c>
      <c r="E57" s="4">
        <f t="shared" si="10"/>
        <v>0</v>
      </c>
      <c r="F57" s="8">
        <f t="shared" si="34"/>
        <v>32407</v>
      </c>
      <c r="G57" s="4">
        <v>3071</v>
      </c>
      <c r="H57" s="4">
        <v>81065</v>
      </c>
      <c r="I57" s="4">
        <f t="shared" si="1"/>
        <v>3.5177585089641128E-3</v>
      </c>
      <c r="J57" s="4">
        <f t="shared" si="2"/>
        <v>2.9314654241367607E-3</v>
      </c>
      <c r="K57" s="4">
        <f t="shared" si="3"/>
        <v>9.2572592341160856E-5</v>
      </c>
      <c r="L57" s="4">
        <f t="shared" si="4"/>
        <v>1.1632653061224489</v>
      </c>
      <c r="M57" s="8">
        <f t="shared" si="5"/>
        <v>2.6350788979175066</v>
      </c>
      <c r="N57" s="8">
        <f t="shared" si="6"/>
        <v>69.558017212530999</v>
      </c>
      <c r="O57" s="8">
        <f t="shared" si="7"/>
        <v>27.806903889551499</v>
      </c>
      <c r="P57" s="4">
        <v>679345</v>
      </c>
      <c r="Q57" s="4">
        <f t="shared" si="32"/>
        <v>19000</v>
      </c>
      <c r="R57" s="13">
        <f t="shared" si="23"/>
        <v>43423497</v>
      </c>
      <c r="S57" s="13">
        <f t="shared" si="24"/>
        <v>4.3766627086712985E-4</v>
      </c>
      <c r="T57" s="13">
        <f t="shared" si="29"/>
        <v>19105</v>
      </c>
      <c r="U57" s="13">
        <f t="shared" si="11"/>
        <v>1050213649</v>
      </c>
      <c r="V57" s="13">
        <f t="shared" si="25"/>
        <v>1885600091709009</v>
      </c>
      <c r="W57" s="13">
        <f t="shared" si="12"/>
        <v>0</v>
      </c>
      <c r="X57" s="13">
        <f t="shared" si="33"/>
        <v>619135735</v>
      </c>
      <c r="Y57" s="13">
        <f t="shared" si="27"/>
        <v>64814</v>
      </c>
      <c r="Z57" s="13">
        <f t="shared" si="13"/>
        <v>829605910185</v>
      </c>
      <c r="AA57" s="13">
        <f t="shared" si="14"/>
        <v>1407225267279</v>
      </c>
      <c r="AB57" s="13">
        <f t="shared" si="15"/>
        <v>2.6885038731365296E+16</v>
      </c>
      <c r="AC57" s="13">
        <f t="shared" si="16"/>
        <v>6.1106642172013855E+19</v>
      </c>
      <c r="AD57" s="13">
        <f t="shared" si="17"/>
        <v>1.9802829528684531E+24</v>
      </c>
      <c r="AE57" s="13">
        <f t="shared" si="18"/>
        <v>825046443000</v>
      </c>
      <c r="AF57" s="13">
        <f t="shared" si="30"/>
        <v>103</v>
      </c>
      <c r="AG57" s="13">
        <f t="shared" si="31"/>
        <v>144944202529737</v>
      </c>
      <c r="AH57" s="13">
        <f t="shared" si="19"/>
        <v>4.5603949236710552E+16</v>
      </c>
      <c r="AI57" s="13">
        <f t="shared" si="20"/>
        <v>3337921</v>
      </c>
      <c r="AJ57" s="13">
        <f t="shared" si="21"/>
        <v>1.5363058531908573</v>
      </c>
      <c r="AK57" s="13">
        <f t="shared" si="28"/>
        <v>98.200137790247425</v>
      </c>
      <c r="AL57" s="13">
        <f t="shared" si="22"/>
        <v>0.26355635656172061</v>
      </c>
    </row>
    <row r="58" spans="1:38" ht="15.75" thickBot="1" x14ac:dyDescent="0.3">
      <c r="A58" s="3">
        <v>44281</v>
      </c>
      <c r="B58" s="8">
        <v>116657</v>
      </c>
      <c r="C58" s="4">
        <f t="shared" si="8"/>
        <v>114</v>
      </c>
      <c r="D58" s="8">
        <f t="shared" si="9"/>
        <v>3</v>
      </c>
      <c r="E58" s="4">
        <f t="shared" si="10"/>
        <v>95</v>
      </c>
      <c r="F58" s="8">
        <f t="shared" si="34"/>
        <v>32423</v>
      </c>
      <c r="G58" s="4">
        <v>3074</v>
      </c>
      <c r="H58" s="4">
        <v>81160</v>
      </c>
      <c r="I58" s="4">
        <f t="shared" si="1"/>
        <v>2.8683342071985935E-3</v>
      </c>
      <c r="J58" s="4">
        <f t="shared" si="2"/>
        <v>2.5290688708632762E-3</v>
      </c>
      <c r="K58" s="4">
        <f t="shared" si="3"/>
        <v>9.2526909909632058E-5</v>
      </c>
      <c r="L58" s="4">
        <f t="shared" si="4"/>
        <v>1.0941176470588234</v>
      </c>
      <c r="M58" s="8">
        <f t="shared" si="5"/>
        <v>2.6350754776824368</v>
      </c>
      <c r="N58" s="8">
        <f t="shared" si="6"/>
        <v>69.571478779670315</v>
      </c>
      <c r="O58" s="8">
        <f t="shared" si="7"/>
        <v>27.793445742647251</v>
      </c>
      <c r="P58" s="4">
        <v>698350</v>
      </c>
      <c r="Q58" s="4">
        <f t="shared" si="32"/>
        <v>19005</v>
      </c>
      <c r="R58" s="13">
        <f t="shared" si="23"/>
        <v>43404378</v>
      </c>
      <c r="S58" s="13">
        <f t="shared" si="24"/>
        <v>4.376286650162341E-4</v>
      </c>
      <c r="T58" s="13">
        <f t="shared" si="29"/>
        <v>19119</v>
      </c>
      <c r="U58" s="13">
        <f t="shared" si="11"/>
        <v>1051250929</v>
      </c>
      <c r="V58" s="13">
        <f t="shared" si="25"/>
        <v>1883940029566884</v>
      </c>
      <c r="W58" s="13">
        <f t="shared" si="12"/>
        <v>3080185</v>
      </c>
      <c r="X58" s="13">
        <f t="shared" si="33"/>
        <v>619895337</v>
      </c>
      <c r="Y58" s="13">
        <f t="shared" si="27"/>
        <v>97269</v>
      </c>
      <c r="Z58" s="13">
        <f t="shared" si="13"/>
        <v>829848302982</v>
      </c>
      <c r="AA58" s="13">
        <f t="shared" si="14"/>
        <v>1407300147894</v>
      </c>
      <c r="AB58" s="13">
        <f t="shared" si="15"/>
        <v>2.6906171527585384E+16</v>
      </c>
      <c r="AC58" s="13">
        <f t="shared" si="16"/>
        <v>6.1082987578647077E+19</v>
      </c>
      <c r="AD58" s="13">
        <f t="shared" si="17"/>
        <v>1.9804937062624742E+24</v>
      </c>
      <c r="AE58" s="13">
        <f t="shared" si="18"/>
        <v>824900203890</v>
      </c>
      <c r="AF58" s="13">
        <f t="shared" si="30"/>
        <v>16</v>
      </c>
      <c r="AG58" s="13">
        <f t="shared" si="31"/>
        <v>22516802366304</v>
      </c>
      <c r="AH58" s="13">
        <f t="shared" si="19"/>
        <v>4.562889269516716E+16</v>
      </c>
      <c r="AI58" s="13">
        <f t="shared" si="20"/>
        <v>518768</v>
      </c>
      <c r="AJ58" s="13">
        <f t="shared" si="21"/>
        <v>1.5792847412961533</v>
      </c>
      <c r="AK58" s="13">
        <f t="shared" si="28"/>
        <v>98.156901096657037</v>
      </c>
      <c r="AL58" s="13">
        <f t="shared" si="22"/>
        <v>0.26381416204680369</v>
      </c>
    </row>
    <row r="59" spans="1:38" ht="15.75" thickBot="1" x14ac:dyDescent="0.3">
      <c r="A59" s="3">
        <v>44282</v>
      </c>
      <c r="B59" s="8">
        <v>116750</v>
      </c>
      <c r="C59" s="4">
        <f t="shared" si="8"/>
        <v>93</v>
      </c>
      <c r="D59" s="8">
        <f t="shared" si="9"/>
        <v>3</v>
      </c>
      <c r="E59" s="4">
        <f t="shared" si="10"/>
        <v>82</v>
      </c>
      <c r="F59" s="8">
        <f t="shared" si="34"/>
        <v>32431</v>
      </c>
      <c r="G59" s="4">
        <v>3077</v>
      </c>
      <c r="H59" s="4">
        <v>81242</v>
      </c>
      <c r="I59" s="4">
        <f t="shared" si="1"/>
        <v>2.6517837871172642E-3</v>
      </c>
      <c r="J59" s="4">
        <f t="shared" si="2"/>
        <v>2.281767444728809E-3</v>
      </c>
      <c r="K59" s="4">
        <f t="shared" si="3"/>
        <v>9.2504085597113877E-5</v>
      </c>
      <c r="L59" s="4">
        <f t="shared" si="4"/>
        <v>1.1168831168831168</v>
      </c>
      <c r="M59" s="8">
        <f t="shared" si="5"/>
        <v>2.6355460385438971</v>
      </c>
      <c r="N59" s="8">
        <f t="shared" si="6"/>
        <v>69.586295503211986</v>
      </c>
      <c r="O59" s="8">
        <f t="shared" si="7"/>
        <v>27.778158458244111</v>
      </c>
      <c r="P59" s="4">
        <v>717345</v>
      </c>
      <c r="Q59" s="4">
        <f t="shared" si="32"/>
        <v>18995</v>
      </c>
      <c r="R59" s="13">
        <f t="shared" si="23"/>
        <v>43385290</v>
      </c>
      <c r="S59" s="13">
        <f t="shared" si="24"/>
        <v>4.3793645265480534E-4</v>
      </c>
      <c r="T59" s="13">
        <f t="shared" si="29"/>
        <v>19088</v>
      </c>
      <c r="U59" s="13">
        <f t="shared" si="11"/>
        <v>1051769761</v>
      </c>
      <c r="V59" s="13">
        <f t="shared" si="25"/>
        <v>1882283388384100</v>
      </c>
      <c r="W59" s="13">
        <f t="shared" si="12"/>
        <v>2659342</v>
      </c>
      <c r="X59" s="13">
        <f t="shared" si="33"/>
        <v>619042928</v>
      </c>
      <c r="Y59" s="13">
        <f t="shared" si="27"/>
        <v>97293</v>
      </c>
      <c r="Z59" s="13">
        <f t="shared" si="13"/>
        <v>828138415520</v>
      </c>
      <c r="AA59" s="13">
        <f t="shared" si="14"/>
        <v>1407028339990</v>
      </c>
      <c r="AB59" s="13">
        <f t="shared" si="15"/>
        <v>2.685735695372912E+16</v>
      </c>
      <c r="AC59" s="13">
        <f t="shared" si="16"/>
        <v>6.1044332568684749E+19</v>
      </c>
      <c r="AD59" s="13">
        <f t="shared" si="17"/>
        <v>1.979728749535015E+24</v>
      </c>
      <c r="AE59" s="13">
        <f t="shared" si="18"/>
        <v>824103583550</v>
      </c>
      <c r="AF59" s="13">
        <f t="shared" si="30"/>
        <v>8</v>
      </c>
      <c r="AG59" s="13">
        <f t="shared" si="31"/>
        <v>11256226719920</v>
      </c>
      <c r="AH59" s="13">
        <f t="shared" si="19"/>
        <v>4.5631336094215688E+16</v>
      </c>
      <c r="AI59" s="13">
        <f t="shared" si="20"/>
        <v>259448</v>
      </c>
      <c r="AJ59" s="13">
        <f t="shared" si="21"/>
        <v>1.6222410148852138</v>
      </c>
      <c r="AK59" s="13">
        <f t="shared" si="28"/>
        <v>98.113734508066997</v>
      </c>
      <c r="AL59" s="13">
        <f t="shared" si="22"/>
        <v>0.26402447704779253</v>
      </c>
    </row>
    <row r="60" spans="1:38" ht="15.75" thickBot="1" x14ac:dyDescent="0.3">
      <c r="A60" s="3">
        <v>44283</v>
      </c>
      <c r="B60" s="8">
        <v>116836</v>
      </c>
      <c r="C60" s="4">
        <f t="shared" si="8"/>
        <v>86</v>
      </c>
      <c r="D60" s="8">
        <f t="shared" si="9"/>
        <v>3</v>
      </c>
      <c r="E60" s="4">
        <f t="shared" si="10"/>
        <v>74</v>
      </c>
      <c r="F60" s="8">
        <f t="shared" si="34"/>
        <v>32440</v>
      </c>
      <c r="G60" s="4">
        <v>3080</v>
      </c>
      <c r="H60" s="4">
        <v>81316</v>
      </c>
      <c r="I60" s="4">
        <f t="shared" si="1"/>
        <v>3.3908754623921083E-3</v>
      </c>
      <c r="J60" s="4">
        <f t="shared" si="2"/>
        <v>1.0172626387176325E-3</v>
      </c>
      <c r="K60" s="4">
        <f t="shared" si="3"/>
        <v>1.2330456226880394E-4</v>
      </c>
      <c r="L60" s="4">
        <f t="shared" si="4"/>
        <v>2.9729729729729732</v>
      </c>
      <c r="M60" s="8">
        <f t="shared" si="5"/>
        <v>2.636173782053477</v>
      </c>
      <c r="N60" s="8">
        <f t="shared" si="6"/>
        <v>69.59841144852615</v>
      </c>
      <c r="O60" s="8">
        <f t="shared" si="7"/>
        <v>27.765414769420381</v>
      </c>
      <c r="P60" s="4">
        <v>736345</v>
      </c>
      <c r="Q60" s="4">
        <f t="shared" si="32"/>
        <v>19000</v>
      </c>
      <c r="R60" s="13">
        <f t="shared" si="23"/>
        <v>43366204</v>
      </c>
      <c r="S60" s="13">
        <f t="shared" si="24"/>
        <v>4.0354004699143139E-4</v>
      </c>
      <c r="T60" s="13">
        <f t="shared" si="29"/>
        <v>19086</v>
      </c>
      <c r="U60" s="13">
        <f t="shared" si="11"/>
        <v>1052353600</v>
      </c>
      <c r="V60" s="13">
        <f t="shared" si="25"/>
        <v>1880627649369616</v>
      </c>
      <c r="W60" s="13">
        <f t="shared" si="12"/>
        <v>2400560</v>
      </c>
      <c r="X60" s="13">
        <f t="shared" si="33"/>
        <v>619149840</v>
      </c>
      <c r="Y60" s="13">
        <f t="shared" si="27"/>
        <v>97320</v>
      </c>
      <c r="Z60" s="13">
        <f t="shared" si="13"/>
        <v>827687369544</v>
      </c>
      <c r="AA60" s="13">
        <f t="shared" si="14"/>
        <v>1406799657760</v>
      </c>
      <c r="AB60" s="13">
        <f t="shared" si="15"/>
        <v>2.685017826800736E+16</v>
      </c>
      <c r="AC60" s="13">
        <f t="shared" si="16"/>
        <v>6.1007560945550344E+19</v>
      </c>
      <c r="AD60" s="13">
        <f t="shared" si="17"/>
        <v>1.9790852770736531E+24</v>
      </c>
      <c r="AE60" s="13">
        <f t="shared" si="18"/>
        <v>823957876000</v>
      </c>
      <c r="AF60" s="13">
        <f t="shared" si="30"/>
        <v>9</v>
      </c>
      <c r="AG60" s="13">
        <f t="shared" si="31"/>
        <v>12661196919840</v>
      </c>
      <c r="AH60" s="13">
        <f t="shared" si="19"/>
        <v>4.56365808977344E+16</v>
      </c>
      <c r="AI60" s="13">
        <f t="shared" si="20"/>
        <v>291960</v>
      </c>
      <c r="AJ60" s="13">
        <f t="shared" si="21"/>
        <v>1.6652085957323921</v>
      </c>
      <c r="AK60" s="13">
        <f t="shared" si="28"/>
        <v>98.070572442380197</v>
      </c>
      <c r="AL60" s="13">
        <f t="shared" si="22"/>
        <v>0.26421896188741656</v>
      </c>
    </row>
    <row r="61" spans="1:38" ht="15.75" thickBot="1" x14ac:dyDescent="0.3">
      <c r="A61" s="3">
        <v>44284</v>
      </c>
      <c r="B61" s="8">
        <v>116946</v>
      </c>
      <c r="C61" s="4">
        <f t="shared" si="8"/>
        <v>110</v>
      </c>
      <c r="D61" s="8">
        <f t="shared" si="9"/>
        <v>4</v>
      </c>
      <c r="E61" s="4">
        <f t="shared" si="10"/>
        <v>33</v>
      </c>
      <c r="F61" s="8">
        <f t="shared" si="34"/>
        <v>32513</v>
      </c>
      <c r="G61" s="4">
        <v>3084</v>
      </c>
      <c r="H61" s="4">
        <v>81349</v>
      </c>
      <c r="I61" s="4">
        <f t="shared" si="1"/>
        <v>3.537046719773629E-3</v>
      </c>
      <c r="J61" s="4">
        <f t="shared" si="2"/>
        <v>2.8603943038169348E-3</v>
      </c>
      <c r="K61" s="4">
        <f t="shared" si="3"/>
        <v>1.5378463999015778E-4</v>
      </c>
      <c r="L61" s="4">
        <f t="shared" si="4"/>
        <v>1.1734693877551021</v>
      </c>
      <c r="M61" s="8">
        <f t="shared" si="5"/>
        <v>2.6371145656969883</v>
      </c>
      <c r="N61" s="8">
        <f t="shared" si="6"/>
        <v>69.561164982128503</v>
      </c>
      <c r="O61" s="8">
        <f t="shared" si="7"/>
        <v>27.801720452174507</v>
      </c>
      <c r="P61" s="4">
        <v>753845</v>
      </c>
      <c r="Q61" s="4">
        <f t="shared" si="32"/>
        <v>17500</v>
      </c>
      <c r="R61" s="13">
        <f t="shared" si="23"/>
        <v>43348594</v>
      </c>
      <c r="S61" s="13">
        <f t="shared" si="24"/>
        <v>4.0324260574633634E-4</v>
      </c>
      <c r="T61" s="13">
        <f t="shared" si="29"/>
        <v>17610</v>
      </c>
      <c r="U61" s="13">
        <f t="shared" si="11"/>
        <v>1057095169</v>
      </c>
      <c r="V61" s="13">
        <f t="shared" si="25"/>
        <v>1879100601776836</v>
      </c>
      <c r="W61" s="13">
        <f t="shared" si="12"/>
        <v>1072929</v>
      </c>
      <c r="X61" s="13">
        <f t="shared" si="33"/>
        <v>572553930</v>
      </c>
      <c r="Y61" s="13">
        <f t="shared" si="27"/>
        <v>130052</v>
      </c>
      <c r="Z61" s="13">
        <f t="shared" si="13"/>
        <v>763368740340</v>
      </c>
      <c r="AA61" s="13">
        <f t="shared" si="14"/>
        <v>1409392836722</v>
      </c>
      <c r="AB61" s="13">
        <f t="shared" si="15"/>
        <v>2.481940785467442E+16</v>
      </c>
      <c r="AC61" s="13">
        <f t="shared" si="16"/>
        <v>6.1095197865570271E+19</v>
      </c>
      <c r="AD61" s="13">
        <f t="shared" si="17"/>
        <v>1.9863881682032863E+24</v>
      </c>
      <c r="AE61" s="13">
        <f t="shared" si="18"/>
        <v>758600395000</v>
      </c>
      <c r="AF61" s="13">
        <f t="shared" si="30"/>
        <v>73</v>
      </c>
      <c r="AG61" s="13">
        <f t="shared" si="31"/>
        <v>102885677080706</v>
      </c>
      <c r="AH61" s="13">
        <f t="shared" si="19"/>
        <v>4.5823589300342384E+16</v>
      </c>
      <c r="AI61" s="13">
        <f t="shared" si="20"/>
        <v>2373449</v>
      </c>
      <c r="AJ61" s="13">
        <f t="shared" si="21"/>
        <v>1.7047839991442668</v>
      </c>
      <c r="AK61" s="13">
        <f t="shared" si="28"/>
        <v>98.030748279289725</v>
      </c>
      <c r="AL61" s="13">
        <f t="shared" si="22"/>
        <v>0.26446772156600551</v>
      </c>
    </row>
    <row r="62" spans="1:38" ht="15.75" thickBot="1" x14ac:dyDescent="0.3">
      <c r="A62" s="3">
        <v>44285</v>
      </c>
      <c r="B62" s="8">
        <v>117061</v>
      </c>
      <c r="C62" s="4">
        <f t="shared" si="8"/>
        <v>115</v>
      </c>
      <c r="D62" s="8">
        <f t="shared" si="9"/>
        <v>5</v>
      </c>
      <c r="E62" s="4">
        <f t="shared" si="10"/>
        <v>93</v>
      </c>
      <c r="F62" s="8">
        <f t="shared" si="34"/>
        <v>32530</v>
      </c>
      <c r="G62" s="4">
        <v>3089</v>
      </c>
      <c r="H62" s="4">
        <v>81442</v>
      </c>
      <c r="I62" s="4">
        <f t="shared" si="1"/>
        <v>4.0270519520442666E-3</v>
      </c>
      <c r="J62" s="4">
        <f t="shared" si="2"/>
        <v>2.951122041192745E-3</v>
      </c>
      <c r="K62" s="4">
        <f t="shared" si="3"/>
        <v>1.2296341838303104E-4</v>
      </c>
      <c r="L62" s="4">
        <f t="shared" si="4"/>
        <v>1.31</v>
      </c>
      <c r="M62" s="8">
        <f t="shared" si="5"/>
        <v>2.6387951580799753</v>
      </c>
      <c r="N62" s="8">
        <f t="shared" si="6"/>
        <v>69.572274284347486</v>
      </c>
      <c r="O62" s="8">
        <f t="shared" si="7"/>
        <v>27.788930557572549</v>
      </c>
      <c r="P62" s="4">
        <v>771325</v>
      </c>
      <c r="Q62" s="4">
        <f t="shared" si="32"/>
        <v>17480</v>
      </c>
      <c r="R62" s="13">
        <f t="shared" si="23"/>
        <v>43330999</v>
      </c>
      <c r="S62" s="13">
        <f t="shared" si="24"/>
        <v>4.0432947322539229E-4</v>
      </c>
      <c r="T62" s="13">
        <f t="shared" si="29"/>
        <v>17595</v>
      </c>
      <c r="U62" s="13">
        <f t="shared" si="11"/>
        <v>1058200900</v>
      </c>
      <c r="V62" s="13">
        <f t="shared" si="25"/>
        <v>1877575474338001</v>
      </c>
      <c r="W62" s="13">
        <f t="shared" si="12"/>
        <v>3025290</v>
      </c>
      <c r="X62" s="13">
        <f t="shared" si="33"/>
        <v>572365350</v>
      </c>
      <c r="Y62" s="13">
        <f t="shared" si="27"/>
        <v>162650</v>
      </c>
      <c r="Z62" s="13">
        <f t="shared" si="13"/>
        <v>762408927405</v>
      </c>
      <c r="AA62" s="13">
        <f t="shared" si="14"/>
        <v>1409557397470</v>
      </c>
      <c r="AB62" s="13">
        <f t="shared" si="15"/>
        <v>2.4801162408484648E+16</v>
      </c>
      <c r="AC62" s="13">
        <f t="shared" si="16"/>
        <v>6.1077530180215169E+19</v>
      </c>
      <c r="AD62" s="13">
        <f t="shared" si="17"/>
        <v>1.9868520567623995E+24</v>
      </c>
      <c r="AE62" s="13">
        <f t="shared" si="18"/>
        <v>757425862520</v>
      </c>
      <c r="AF62" s="13">
        <f t="shared" si="30"/>
        <v>17</v>
      </c>
      <c r="AG62" s="13">
        <f t="shared" si="31"/>
        <v>23962475756990</v>
      </c>
      <c r="AH62" s="13">
        <f t="shared" si="19"/>
        <v>4.5852902139699104E+16</v>
      </c>
      <c r="AI62" s="13">
        <f t="shared" si="20"/>
        <v>553010</v>
      </c>
      <c r="AJ62" s="13">
        <f t="shared" si="21"/>
        <v>1.7443141735236707</v>
      </c>
      <c r="AK62" s="13">
        <f t="shared" si="28"/>
        <v>97.990958037973613</v>
      </c>
      <c r="AL62" s="13">
        <f t="shared" si="22"/>
        <v>0.26472778850271211</v>
      </c>
    </row>
    <row r="63" spans="1:38" ht="15.75" thickBot="1" x14ac:dyDescent="0.3">
      <c r="A63" s="3">
        <v>44286</v>
      </c>
      <c r="B63" s="8">
        <v>117192</v>
      </c>
      <c r="C63" s="4">
        <f t="shared" si="8"/>
        <v>131</v>
      </c>
      <c r="D63" s="8">
        <f t="shared" si="9"/>
        <v>4</v>
      </c>
      <c r="E63" s="4">
        <f t="shared" si="10"/>
        <v>96</v>
      </c>
      <c r="F63" s="8">
        <f t="shared" si="34"/>
        <v>32561</v>
      </c>
      <c r="G63" s="4">
        <v>3093</v>
      </c>
      <c r="H63" s="4">
        <v>81538</v>
      </c>
      <c r="I63" s="4">
        <f t="shared" si="1"/>
        <v>3.4396977979791773E-3</v>
      </c>
      <c r="J63" s="4">
        <f t="shared" si="2"/>
        <v>2.8868892233039527E-3</v>
      </c>
      <c r="K63" s="4">
        <f t="shared" si="3"/>
        <v>9.2134762445870825E-5</v>
      </c>
      <c r="L63" s="4">
        <f t="shared" si="4"/>
        <v>1.1546391752577319</v>
      </c>
      <c r="M63" s="8">
        <f t="shared" si="5"/>
        <v>2.6392586524677455</v>
      </c>
      <c r="N63" s="8">
        <f t="shared" si="6"/>
        <v>69.576421598743948</v>
      </c>
      <c r="O63" s="8">
        <f t="shared" si="7"/>
        <v>27.78431974878831</v>
      </c>
      <c r="P63" s="4">
        <v>788845</v>
      </c>
      <c r="Q63" s="4">
        <f t="shared" si="32"/>
        <v>17520</v>
      </c>
      <c r="R63" s="13">
        <f t="shared" si="23"/>
        <v>43313348</v>
      </c>
      <c r="S63" s="13">
        <f t="shared" si="24"/>
        <v>4.0394014334795822E-4</v>
      </c>
      <c r="T63" s="13">
        <f t="shared" si="29"/>
        <v>17651</v>
      </c>
      <c r="U63" s="13">
        <f t="shared" si="11"/>
        <v>1060218721</v>
      </c>
      <c r="V63" s="13">
        <f t="shared" si="25"/>
        <v>1876046114969104</v>
      </c>
      <c r="W63" s="13">
        <f t="shared" si="12"/>
        <v>3125856</v>
      </c>
      <c r="X63" s="13">
        <f t="shared" si="33"/>
        <v>574734211</v>
      </c>
      <c r="Y63" s="13">
        <f t="shared" si="27"/>
        <v>130244</v>
      </c>
      <c r="Z63" s="13">
        <f t="shared" si="13"/>
        <v>764523905548</v>
      </c>
      <c r="AA63" s="13">
        <f t="shared" si="14"/>
        <v>1410325924228</v>
      </c>
      <c r="AB63" s="13">
        <f t="shared" si="15"/>
        <v>2.4893662888548428E+16</v>
      </c>
      <c r="AC63" s="13">
        <f t="shared" si="16"/>
        <v>6.1085937549508993E+19</v>
      </c>
      <c r="AD63" s="13">
        <f t="shared" si="17"/>
        <v>1.9890192125495625E+24</v>
      </c>
      <c r="AE63" s="13">
        <f t="shared" si="18"/>
        <v>758849856960</v>
      </c>
      <c r="AF63" s="13">
        <f t="shared" si="30"/>
        <v>31</v>
      </c>
      <c r="AG63" s="13">
        <f t="shared" si="31"/>
        <v>43720103651068</v>
      </c>
      <c r="AH63" s="13">
        <f t="shared" si="19"/>
        <v>4.5921622418787904E+16</v>
      </c>
      <c r="AI63" s="13">
        <f t="shared" si="20"/>
        <v>1009391</v>
      </c>
      <c r="AJ63" s="13">
        <f t="shared" si="21"/>
        <v>1.783934805968016</v>
      </c>
      <c r="AK63" s="13">
        <f t="shared" si="28"/>
        <v>97.951041155366582</v>
      </c>
      <c r="AL63" s="13">
        <f t="shared" si="22"/>
        <v>0.26502403866539526</v>
      </c>
    </row>
    <row r="64" spans="1:38" ht="15.75" thickBot="1" x14ac:dyDescent="0.3">
      <c r="A64" s="3">
        <v>44287</v>
      </c>
      <c r="B64" s="8">
        <v>117304</v>
      </c>
      <c r="C64" s="4">
        <f t="shared" si="8"/>
        <v>112</v>
      </c>
      <c r="D64" s="8">
        <f t="shared" si="9"/>
        <v>3</v>
      </c>
      <c r="E64" s="4">
        <f t="shared" si="10"/>
        <v>94</v>
      </c>
      <c r="F64" s="8">
        <f t="shared" si="34"/>
        <v>32576</v>
      </c>
      <c r="G64" s="4">
        <v>3096</v>
      </c>
      <c r="H64" s="4">
        <v>81632</v>
      </c>
      <c r="I64" s="4">
        <f t="shared" si="1"/>
        <v>3.837180746561886E-3</v>
      </c>
      <c r="J64" s="4">
        <f t="shared" si="2"/>
        <v>2.9776522593320236E-3</v>
      </c>
      <c r="K64" s="4">
        <f t="shared" si="3"/>
        <v>9.2092337917485265E-5</v>
      </c>
      <c r="L64" s="4">
        <f t="shared" si="4"/>
        <v>1.25</v>
      </c>
      <c r="M64" s="8">
        <f t="shared" si="5"/>
        <v>2.6392961876832843</v>
      </c>
      <c r="N64" s="8">
        <f t="shared" si="6"/>
        <v>69.590124803928262</v>
      </c>
      <c r="O64" s="8">
        <f t="shared" si="7"/>
        <v>27.770579008388463</v>
      </c>
      <c r="P64" s="4">
        <v>806341</v>
      </c>
      <c r="Q64" s="4">
        <f t="shared" si="32"/>
        <v>17496</v>
      </c>
      <c r="R64" s="13">
        <f t="shared" si="23"/>
        <v>43295740</v>
      </c>
      <c r="S64" s="13">
        <f t="shared" si="24"/>
        <v>4.0428919796728271E-4</v>
      </c>
      <c r="T64" s="13">
        <f t="shared" si="29"/>
        <v>17608</v>
      </c>
      <c r="U64" s="13">
        <f t="shared" si="11"/>
        <v>1061195776</v>
      </c>
      <c r="V64" s="13">
        <f t="shared" si="25"/>
        <v>1874521102147600</v>
      </c>
      <c r="W64" s="13">
        <f t="shared" si="12"/>
        <v>3062144</v>
      </c>
      <c r="X64" s="13">
        <f t="shared" si="33"/>
        <v>573598208</v>
      </c>
      <c r="Y64" s="13">
        <f t="shared" si="27"/>
        <v>97728</v>
      </c>
      <c r="Z64" s="13">
        <f t="shared" si="13"/>
        <v>762351389920</v>
      </c>
      <c r="AA64" s="13">
        <f t="shared" si="14"/>
        <v>1410402026240</v>
      </c>
      <c r="AB64" s="13">
        <f t="shared" si="15"/>
        <v>2.483435887803392E+16</v>
      </c>
      <c r="AC64" s="13">
        <f t="shared" si="16"/>
        <v>6.1064399423560221E+19</v>
      </c>
      <c r="AD64" s="13">
        <f t="shared" si="17"/>
        <v>1.9892338756218976E+24</v>
      </c>
      <c r="AE64" s="13">
        <f t="shared" si="18"/>
        <v>757502267040</v>
      </c>
      <c r="AF64" s="13">
        <f t="shared" si="30"/>
        <v>15</v>
      </c>
      <c r="AG64" s="13">
        <f t="shared" si="31"/>
        <v>21156030393600</v>
      </c>
      <c r="AH64" s="13">
        <f t="shared" si="19"/>
        <v>4.594525640679424E+16</v>
      </c>
      <c r="AI64" s="13">
        <f t="shared" si="20"/>
        <v>488640</v>
      </c>
      <c r="AJ64" s="13">
        <f t="shared" si="21"/>
        <v>1.8235011635733966</v>
      </c>
      <c r="AK64" s="13">
        <f t="shared" si="28"/>
        <v>97.911221515179378</v>
      </c>
      <c r="AL64" s="13">
        <f t="shared" si="22"/>
        <v>0.2652773212472313</v>
      </c>
    </row>
    <row r="65" spans="1:38" ht="15.75" thickBot="1" x14ac:dyDescent="0.3">
      <c r="A65" s="3">
        <v>44288</v>
      </c>
      <c r="B65" s="8">
        <v>117429</v>
      </c>
      <c r="C65" s="4">
        <f t="shared" si="8"/>
        <v>125</v>
      </c>
      <c r="D65" s="8">
        <f t="shared" si="9"/>
        <v>3</v>
      </c>
      <c r="E65" s="4">
        <f t="shared" si="10"/>
        <v>97</v>
      </c>
      <c r="F65" s="8">
        <f t="shared" si="34"/>
        <v>32601</v>
      </c>
      <c r="G65" s="4">
        <v>3099</v>
      </c>
      <c r="H65" s="4">
        <v>81729</v>
      </c>
      <c r="I65" s="4">
        <f t="shared" si="1"/>
        <v>2.9140210422993161E-3</v>
      </c>
      <c r="J65" s="4">
        <f t="shared" si="2"/>
        <v>2.5766080795067638E-3</v>
      </c>
      <c r="K65" s="4">
        <f t="shared" si="3"/>
        <v>9.202171712524156E-5</v>
      </c>
      <c r="L65" s="4">
        <f t="shared" si="4"/>
        <v>1.0919540229885059</v>
      </c>
      <c r="M65" s="8">
        <f t="shared" si="5"/>
        <v>2.6390414633523234</v>
      </c>
      <c r="N65" s="8">
        <f t="shared" si="6"/>
        <v>69.598651099813509</v>
      </c>
      <c r="O65" s="8">
        <f t="shared" si="7"/>
        <v>27.76230743683417</v>
      </c>
      <c r="P65" s="4">
        <v>823845</v>
      </c>
      <c r="Q65" s="4">
        <f t="shared" si="32"/>
        <v>17504</v>
      </c>
      <c r="R65" s="13">
        <f t="shared" si="23"/>
        <v>43278111</v>
      </c>
      <c r="S65" s="13">
        <f t="shared" si="24"/>
        <v>4.0436145653399708E-4</v>
      </c>
      <c r="T65" s="13">
        <f t="shared" si="29"/>
        <v>17629</v>
      </c>
      <c r="U65" s="13">
        <f t="shared" si="11"/>
        <v>1062825201</v>
      </c>
      <c r="V65" s="13">
        <f t="shared" si="25"/>
        <v>1872994891728321</v>
      </c>
      <c r="W65" s="13">
        <f t="shared" si="12"/>
        <v>3162297</v>
      </c>
      <c r="X65" s="13">
        <f t="shared" si="33"/>
        <v>574723029</v>
      </c>
      <c r="Y65" s="13">
        <f t="shared" si="27"/>
        <v>97803</v>
      </c>
      <c r="Z65" s="13">
        <f t="shared" si="13"/>
        <v>762949818819</v>
      </c>
      <c r="AA65" s="13">
        <f t="shared" si="14"/>
        <v>1410909696711</v>
      </c>
      <c r="AB65" s="13">
        <f t="shared" si="15"/>
        <v>2.487292704331822E+16</v>
      </c>
      <c r="AC65" s="13">
        <f t="shared" si="16"/>
        <v>6.1061506465234993E+19</v>
      </c>
      <c r="AD65" s="13">
        <f t="shared" si="17"/>
        <v>1.9906661722731261E+24</v>
      </c>
      <c r="AE65" s="13">
        <f t="shared" si="18"/>
        <v>757540054944</v>
      </c>
      <c r="AF65" s="13">
        <f t="shared" si="30"/>
        <v>25</v>
      </c>
      <c r="AG65" s="13">
        <f t="shared" si="31"/>
        <v>35272742417775</v>
      </c>
      <c r="AH65" s="13">
        <f t="shared" si="19"/>
        <v>4.5997067022475312E+16</v>
      </c>
      <c r="AI65" s="13">
        <f t="shared" si="20"/>
        <v>815025</v>
      </c>
      <c r="AJ65" s="13">
        <f t="shared" si="21"/>
        <v>1.8630856127917654</v>
      </c>
      <c r="AK65" s="13">
        <f t="shared" si="28"/>
        <v>97.871354384508066</v>
      </c>
      <c r="AL65" s="13">
        <f t="shared" si="22"/>
        <v>0.26556000270017321</v>
      </c>
    </row>
    <row r="66" spans="1:38" ht="15.75" thickBot="1" x14ac:dyDescent="0.3">
      <c r="A66" s="3">
        <v>44289</v>
      </c>
      <c r="B66" s="8">
        <v>117524</v>
      </c>
      <c r="C66" s="4">
        <f t="shared" ref="C66:C129" si="35">B66-B65</f>
        <v>95</v>
      </c>
      <c r="D66" s="8">
        <f t="shared" si="9"/>
        <v>3</v>
      </c>
      <c r="E66" s="4">
        <f t="shared" si="10"/>
        <v>84</v>
      </c>
      <c r="F66" s="8">
        <f t="shared" si="34"/>
        <v>32609</v>
      </c>
      <c r="G66" s="4">
        <v>3102</v>
      </c>
      <c r="H66" s="4">
        <v>81813</v>
      </c>
      <c r="I66" s="4">
        <f t="shared" ref="I66:I129" si="36">C67/F66</f>
        <v>3.0053052838173509E-3</v>
      </c>
      <c r="J66" s="4">
        <f t="shared" ref="J66:J129" si="37">E67/F66</f>
        <v>2.5453095771106136E-3</v>
      </c>
      <c r="K66" s="4">
        <f t="shared" ref="K66:K129" si="38">D67/F66</f>
        <v>9.1999141341347478E-5</v>
      </c>
      <c r="L66" s="4">
        <f t="shared" ref="L66:L129" si="39">I66/(J66+K66)</f>
        <v>1.13953488372093</v>
      </c>
      <c r="M66" s="8">
        <f t="shared" ref="M66:M129" si="40">100*(G66/B66)</f>
        <v>2.6394608760763756</v>
      </c>
      <c r="N66" s="8">
        <f t="shared" ref="N66:N129" si="41">100*(H66/B66)</f>
        <v>69.613866103944716</v>
      </c>
      <c r="O66" s="8">
        <f t="shared" ref="O66:O129" si="42">100*(F66/B66)</f>
        <v>27.746673019978896</v>
      </c>
      <c r="P66" s="4">
        <v>841345</v>
      </c>
      <c r="Q66" s="4">
        <f t="shared" si="32"/>
        <v>17500</v>
      </c>
      <c r="R66" s="13">
        <f t="shared" si="23"/>
        <v>43260516</v>
      </c>
      <c r="S66" s="13">
        <f t="shared" si="24"/>
        <v>4.0475707686889358E-4</v>
      </c>
      <c r="T66" s="13">
        <f t="shared" si="29"/>
        <v>17595</v>
      </c>
      <c r="U66" s="13">
        <f t="shared" si="11"/>
        <v>1063346881</v>
      </c>
      <c r="V66" s="13">
        <f t="shared" si="25"/>
        <v>1871472244586256</v>
      </c>
      <c r="W66" s="13">
        <f t="shared" si="12"/>
        <v>2739156</v>
      </c>
      <c r="X66" s="13">
        <f t="shared" si="33"/>
        <v>573755355</v>
      </c>
      <c r="Y66" s="13">
        <f t="shared" si="27"/>
        <v>97827</v>
      </c>
      <c r="Z66" s="13">
        <f t="shared" si="13"/>
        <v>761168779020</v>
      </c>
      <c r="AA66" s="13">
        <f t="shared" si="14"/>
        <v>1410682166244</v>
      </c>
      <c r="AB66" s="13">
        <f t="shared" si="15"/>
        <v>2.482095271506318E+16</v>
      </c>
      <c r="AC66" s="13">
        <f t="shared" si="16"/>
        <v>6.1026838423713219E+19</v>
      </c>
      <c r="AD66" s="13">
        <f t="shared" si="17"/>
        <v>1.9900241741588644E+24</v>
      </c>
      <c r="AE66" s="13">
        <f t="shared" si="18"/>
        <v>757059030000</v>
      </c>
      <c r="AF66" s="13">
        <f t="shared" si="30"/>
        <v>8</v>
      </c>
      <c r="AG66" s="13">
        <f t="shared" si="31"/>
        <v>11285457329952</v>
      </c>
      <c r="AH66" s="13">
        <f t="shared" si="19"/>
        <v>4.6000934759050592E+16</v>
      </c>
      <c r="AI66" s="13">
        <f t="shared" si="20"/>
        <v>260872</v>
      </c>
      <c r="AJ66" s="13">
        <f t="shared" si="21"/>
        <v>1.9026610162036401</v>
      </c>
      <c r="AK66" s="13">
        <f t="shared" si="28"/>
        <v>97.831564143191954</v>
      </c>
      <c r="AL66" s="13">
        <f t="shared" si="22"/>
        <v>0.26577484060440915</v>
      </c>
    </row>
    <row r="67" spans="1:38" ht="15.75" thickBot="1" x14ac:dyDescent="0.3">
      <c r="A67" s="3">
        <v>44290</v>
      </c>
      <c r="B67" s="8">
        <v>117622</v>
      </c>
      <c r="C67" s="4">
        <f t="shared" si="35"/>
        <v>98</v>
      </c>
      <c r="D67" s="8">
        <f t="shared" ref="D67:E130" si="43">G67-G66</f>
        <v>3</v>
      </c>
      <c r="E67" s="4">
        <f t="shared" si="43"/>
        <v>83</v>
      </c>
      <c r="F67" s="8">
        <f t="shared" si="34"/>
        <v>32621</v>
      </c>
      <c r="G67" s="4">
        <v>3105</v>
      </c>
      <c r="H67" s="4">
        <v>81896</v>
      </c>
      <c r="I67" s="4">
        <f t="shared" si="36"/>
        <v>3.5866466386683424E-3</v>
      </c>
      <c r="J67" s="4">
        <f t="shared" si="37"/>
        <v>3.0041997486281841E-3</v>
      </c>
      <c r="K67" s="4">
        <f t="shared" si="38"/>
        <v>9.1965298427393397E-5</v>
      </c>
      <c r="L67" s="4">
        <f t="shared" si="39"/>
        <v>1.1584158415841586</v>
      </c>
      <c r="M67" s="8">
        <f t="shared" si="40"/>
        <v>2.6398122800156432</v>
      </c>
      <c r="N67" s="8">
        <f t="shared" si="41"/>
        <v>69.62643042968152</v>
      </c>
      <c r="O67" s="8">
        <f t="shared" si="42"/>
        <v>27.733757290302837</v>
      </c>
      <c r="P67" s="4">
        <v>858855</v>
      </c>
      <c r="Q67" s="4">
        <f t="shared" si="32"/>
        <v>17510</v>
      </c>
      <c r="R67" s="13">
        <f t="shared" si="23"/>
        <v>43242908</v>
      </c>
      <c r="S67" s="13">
        <f t="shared" si="24"/>
        <v>4.0445938557138664E-4</v>
      </c>
      <c r="T67" s="13">
        <f t="shared" si="29"/>
        <v>17608</v>
      </c>
      <c r="U67" s="13">
        <f t="shared" ref="U67:U130" si="44">F67*F67</f>
        <v>1064129641</v>
      </c>
      <c r="V67" s="13">
        <f t="shared" si="25"/>
        <v>1869949092296464</v>
      </c>
      <c r="W67" s="13">
        <f t="shared" ref="W67:W130" si="45">F67*E67</f>
        <v>2707543</v>
      </c>
      <c r="X67" s="13">
        <f t="shared" si="33"/>
        <v>574390568</v>
      </c>
      <c r="Y67" s="13">
        <f t="shared" si="27"/>
        <v>97863</v>
      </c>
      <c r="Z67" s="13">
        <f t="shared" ref="Z67:Z130" si="46">R67*T67</f>
        <v>761421124064</v>
      </c>
      <c r="AA67" s="13">
        <f t="shared" ref="AA67:AA130" si="47">R67*F67</f>
        <v>1410626901868</v>
      </c>
      <c r="AB67" s="13">
        <f t="shared" ref="AB67:AB130" si="48">F67*Z67</f>
        <v>2.4838318488091744E+16</v>
      </c>
      <c r="AC67" s="13">
        <f t="shared" ref="AC67:AC130" si="49">F67*V67</f>
        <v>6.0999609339802952E+19</v>
      </c>
      <c r="AD67" s="13">
        <f t="shared" ref="AD67:AD130" si="50">U67*V67</f>
        <v>1.989868256273712E+24</v>
      </c>
      <c r="AE67" s="13">
        <f t="shared" ref="AE67:AE130" si="51">R67*Q67</f>
        <v>757183319080</v>
      </c>
      <c r="AF67" s="13">
        <f t="shared" si="30"/>
        <v>12</v>
      </c>
      <c r="AG67" s="13">
        <f t="shared" si="31"/>
        <v>16927522822416</v>
      </c>
      <c r="AH67" s="13">
        <f t="shared" ref="AH67:AH130" si="52">R67*U67</f>
        <v>4.6016060165836032E+16</v>
      </c>
      <c r="AI67" s="13">
        <f t="shared" ref="AI67:AI130" si="53">F67*AF67</f>
        <v>391452</v>
      </c>
      <c r="AJ67" s="13">
        <f t="shared" ref="AJ67:AJ124" si="54">P67*100/44219385</f>
        <v>1.9422590341317501</v>
      </c>
      <c r="AK67" s="13">
        <f t="shared" si="28"/>
        <v>97.791744503004736</v>
      </c>
      <c r="AL67" s="13">
        <f t="shared" ref="AL67:AL130" si="55">B67*100/44219385</f>
        <v>0.26599646286351564</v>
      </c>
    </row>
    <row r="68" spans="1:38" ht="15.75" thickBot="1" x14ac:dyDescent="0.3">
      <c r="A68" s="3">
        <v>44291</v>
      </c>
      <c r="B68" s="8">
        <v>117739</v>
      </c>
      <c r="C68" s="4">
        <f t="shared" si="35"/>
        <v>117</v>
      </c>
      <c r="D68" s="8">
        <f t="shared" si="43"/>
        <v>3</v>
      </c>
      <c r="E68" s="4">
        <f t="shared" si="43"/>
        <v>98</v>
      </c>
      <c r="F68" s="8">
        <f t="shared" si="34"/>
        <v>32637</v>
      </c>
      <c r="G68" s="4">
        <v>3108</v>
      </c>
      <c r="H68" s="4">
        <v>81994</v>
      </c>
      <c r="I68" s="4">
        <f t="shared" si="36"/>
        <v>4.2896099518950886E-3</v>
      </c>
      <c r="J68" s="4">
        <f t="shared" si="37"/>
        <v>3.1252872506664217E-3</v>
      </c>
      <c r="K68" s="4">
        <f t="shared" si="38"/>
        <v>1.2256028433985967E-4</v>
      </c>
      <c r="L68" s="4">
        <f t="shared" si="39"/>
        <v>1.320754716981132</v>
      </c>
      <c r="M68" s="8">
        <f t="shared" si="40"/>
        <v>2.6397370454989426</v>
      </c>
      <c r="N68" s="8">
        <f t="shared" si="41"/>
        <v>69.640475968030984</v>
      </c>
      <c r="O68" s="8">
        <f t="shared" si="42"/>
        <v>27.719786986470073</v>
      </c>
      <c r="P68" s="4">
        <v>876345</v>
      </c>
      <c r="Q68" s="4">
        <f t="shared" si="32"/>
        <v>17490</v>
      </c>
      <c r="R68" s="13">
        <f t="shared" ref="R68:R131" si="56">44219385-B68-P68</f>
        <v>43225301</v>
      </c>
      <c r="S68" s="13">
        <f t="shared" ref="S68:S131" si="57">Q69/R68</f>
        <v>4.0494801875410886E-4</v>
      </c>
      <c r="T68" s="13">
        <f t="shared" si="29"/>
        <v>17607</v>
      </c>
      <c r="U68" s="13">
        <f t="shared" si="44"/>
        <v>1065173769</v>
      </c>
      <c r="V68" s="13">
        <f t="shared" ref="V68:V131" si="58">R68*R68</f>
        <v>1868426646540601</v>
      </c>
      <c r="W68" s="13">
        <f t="shared" si="45"/>
        <v>3198426</v>
      </c>
      <c r="X68" s="13">
        <f t="shared" si="33"/>
        <v>574639659</v>
      </c>
      <c r="Y68" s="13">
        <f t="shared" ref="Y68:Y131" si="59">F68*D68</f>
        <v>97911</v>
      </c>
      <c r="Z68" s="13">
        <f t="shared" si="46"/>
        <v>761067874707</v>
      </c>
      <c r="AA68" s="13">
        <f t="shared" si="47"/>
        <v>1410744148737</v>
      </c>
      <c r="AB68" s="13">
        <f t="shared" si="48"/>
        <v>2.483897222681236E+16</v>
      </c>
      <c r="AC68" s="13">
        <f t="shared" si="49"/>
        <v>6.0979840463145591E+19</v>
      </c>
      <c r="AD68" s="13">
        <f t="shared" si="50"/>
        <v>1.9901990531956828E+24</v>
      </c>
      <c r="AE68" s="13">
        <f t="shared" si="51"/>
        <v>756010514490</v>
      </c>
      <c r="AF68" s="13">
        <f t="shared" si="30"/>
        <v>16</v>
      </c>
      <c r="AG68" s="13">
        <f t="shared" si="31"/>
        <v>22571906379792</v>
      </c>
      <c r="AH68" s="13">
        <f t="shared" si="52"/>
        <v>4.6042456782329472E+16</v>
      </c>
      <c r="AI68" s="13">
        <f t="shared" si="53"/>
        <v>522192</v>
      </c>
      <c r="AJ68" s="13">
        <f t="shared" si="54"/>
        <v>1.9818118230273896</v>
      </c>
      <c r="AK68" s="13">
        <f t="shared" ref="AK68:AK131" si="60">R68*100/44219385</f>
        <v>97.751927124269145</v>
      </c>
      <c r="AL68" s="13">
        <f t="shared" si="55"/>
        <v>0.26626105270346928</v>
      </c>
    </row>
    <row r="69" spans="1:38" ht="15.75" thickBot="1" x14ac:dyDescent="0.3">
      <c r="A69" s="3">
        <v>44292</v>
      </c>
      <c r="B69" s="8">
        <v>117879</v>
      </c>
      <c r="C69" s="4">
        <f t="shared" si="35"/>
        <v>140</v>
      </c>
      <c r="D69" s="8">
        <f t="shared" si="43"/>
        <v>4</v>
      </c>
      <c r="E69" s="4">
        <f t="shared" si="43"/>
        <v>102</v>
      </c>
      <c r="F69" s="8">
        <f t="shared" si="34"/>
        <v>32671</v>
      </c>
      <c r="G69" s="4">
        <v>3112</v>
      </c>
      <c r="H69" s="4">
        <v>82096</v>
      </c>
      <c r="I69" s="4">
        <f t="shared" si="36"/>
        <v>3.8260230785712099E-3</v>
      </c>
      <c r="J69" s="4">
        <f t="shared" si="37"/>
        <v>2.9383857243426891E-3</v>
      </c>
      <c r="K69" s="4">
        <f t="shared" si="38"/>
        <v>1.2243273851427871E-4</v>
      </c>
      <c r="L69" s="4">
        <f t="shared" si="39"/>
        <v>1.25</v>
      </c>
      <c r="M69" s="8">
        <f t="shared" si="40"/>
        <v>2.6399952493658749</v>
      </c>
      <c r="N69" s="8">
        <f t="shared" si="41"/>
        <v>69.644296269903876</v>
      </c>
      <c r="O69" s="8">
        <f t="shared" si="42"/>
        <v>27.715708480730239</v>
      </c>
      <c r="P69" s="4">
        <v>893849</v>
      </c>
      <c r="Q69" s="4">
        <f t="shared" si="32"/>
        <v>17504</v>
      </c>
      <c r="R69" s="13">
        <f t="shared" si="56"/>
        <v>43207657</v>
      </c>
      <c r="S69" s="13">
        <f t="shared" si="57"/>
        <v>4.0492822834619334E-4</v>
      </c>
      <c r="T69" s="13">
        <f t="shared" ref="T69:T132" si="61">R68-R69</f>
        <v>17644</v>
      </c>
      <c r="U69" s="13">
        <f t="shared" si="44"/>
        <v>1067394241</v>
      </c>
      <c r="V69" s="13">
        <f t="shared" si="58"/>
        <v>1866901623429649</v>
      </c>
      <c r="W69" s="13">
        <f t="shared" si="45"/>
        <v>3332442</v>
      </c>
      <c r="X69" s="13">
        <f t="shared" si="33"/>
        <v>576447124</v>
      </c>
      <c r="Y69" s="13">
        <f t="shared" si="59"/>
        <v>130684</v>
      </c>
      <c r="Z69" s="13">
        <f t="shared" si="46"/>
        <v>762355900108</v>
      </c>
      <c r="AA69" s="13">
        <f t="shared" si="47"/>
        <v>1411637361847</v>
      </c>
      <c r="AB69" s="13">
        <f t="shared" si="48"/>
        <v>2.4906929612428468E+16</v>
      </c>
      <c r="AC69" s="13">
        <f t="shared" si="49"/>
        <v>6.0993542939070063E+19</v>
      </c>
      <c r="AD69" s="13">
        <f t="shared" si="50"/>
        <v>1.9927200413623579E+24</v>
      </c>
      <c r="AE69" s="13">
        <f t="shared" si="51"/>
        <v>756306828128</v>
      </c>
      <c r="AF69" s="13">
        <f t="shared" ref="AF69:AF132" si="62">F69-F68</f>
        <v>34</v>
      </c>
      <c r="AG69" s="13">
        <f t="shared" si="31"/>
        <v>47995670302798</v>
      </c>
      <c r="AH69" s="13">
        <f t="shared" si="52"/>
        <v>4.6119604248903336E+16</v>
      </c>
      <c r="AI69" s="13">
        <f t="shared" si="53"/>
        <v>1110814</v>
      </c>
      <c r="AJ69" s="13">
        <f t="shared" si="54"/>
        <v>2.0213962722457581</v>
      </c>
      <c r="AK69" s="13">
        <f t="shared" si="60"/>
        <v>97.712026071823473</v>
      </c>
      <c r="AL69" s="13">
        <f t="shared" si="55"/>
        <v>0.26657765593076432</v>
      </c>
    </row>
    <row r="70" spans="1:38" ht="15.75" thickBot="1" x14ac:dyDescent="0.3">
      <c r="A70" s="3">
        <v>44293</v>
      </c>
      <c r="B70" s="8">
        <v>118004</v>
      </c>
      <c r="C70" s="4">
        <f t="shared" si="35"/>
        <v>125</v>
      </c>
      <c r="D70" s="8">
        <f t="shared" si="43"/>
        <v>4</v>
      </c>
      <c r="E70" s="4">
        <f t="shared" si="43"/>
        <v>96</v>
      </c>
      <c r="F70" s="8">
        <f t="shared" si="34"/>
        <v>32696</v>
      </c>
      <c r="G70" s="4">
        <v>3116</v>
      </c>
      <c r="H70" s="4">
        <v>82192</v>
      </c>
      <c r="I70" s="4">
        <f t="shared" si="36"/>
        <v>3.4254954734524103E-3</v>
      </c>
      <c r="J70" s="4">
        <f t="shared" si="37"/>
        <v>2.966723758257891E-3</v>
      </c>
      <c r="K70" s="4">
        <f t="shared" si="38"/>
        <v>9.1754343038903845E-5</v>
      </c>
      <c r="L70" s="4">
        <f t="shared" si="39"/>
        <v>1.1199999999999999</v>
      </c>
      <c r="M70" s="8">
        <f t="shared" si="40"/>
        <v>2.6405884546286567</v>
      </c>
      <c r="N70" s="8">
        <f t="shared" si="41"/>
        <v>69.651876207586184</v>
      </c>
      <c r="O70" s="8">
        <f t="shared" si="42"/>
        <v>27.70753533778516</v>
      </c>
      <c r="P70" s="4">
        <v>911345</v>
      </c>
      <c r="Q70" s="4">
        <f t="shared" si="32"/>
        <v>17496</v>
      </c>
      <c r="R70" s="13">
        <f t="shared" si="56"/>
        <v>43190036</v>
      </c>
      <c r="S70" s="13">
        <f t="shared" si="57"/>
        <v>4.0518604800422021E-4</v>
      </c>
      <c r="T70" s="13">
        <f t="shared" si="61"/>
        <v>17621</v>
      </c>
      <c r="U70" s="13">
        <f t="shared" si="44"/>
        <v>1069028416</v>
      </c>
      <c r="V70" s="13">
        <f t="shared" si="58"/>
        <v>1865379209681296</v>
      </c>
      <c r="W70" s="13">
        <f t="shared" si="45"/>
        <v>3138816</v>
      </c>
      <c r="X70" s="13">
        <f t="shared" si="33"/>
        <v>576136216</v>
      </c>
      <c r="Y70" s="13">
        <f t="shared" si="59"/>
        <v>130784</v>
      </c>
      <c r="Z70" s="13">
        <f t="shared" si="46"/>
        <v>761051624356</v>
      </c>
      <c r="AA70" s="13">
        <f t="shared" si="47"/>
        <v>1412141417056</v>
      </c>
      <c r="AB70" s="13">
        <f t="shared" si="48"/>
        <v>2.4883343909943776E+16</v>
      </c>
      <c r="AC70" s="13">
        <f t="shared" si="49"/>
        <v>6.099043863973965E+19</v>
      </c>
      <c r="AD70" s="13">
        <f t="shared" si="50"/>
        <v>1.9941433817649277E+24</v>
      </c>
      <c r="AE70" s="13">
        <f t="shared" si="51"/>
        <v>755652869856</v>
      </c>
      <c r="AF70" s="13">
        <f t="shared" si="62"/>
        <v>25</v>
      </c>
      <c r="AG70" s="13">
        <f t="shared" ref="AG70:AG133" si="63">F70*R70*AF70</f>
        <v>35303535426400</v>
      </c>
      <c r="AH70" s="13">
        <f t="shared" si="52"/>
        <v>4.6171375772062976E+16</v>
      </c>
      <c r="AI70" s="13">
        <f t="shared" si="53"/>
        <v>817400</v>
      </c>
      <c r="AJ70" s="13">
        <f t="shared" si="54"/>
        <v>2.0609626298511388</v>
      </c>
      <c r="AK70" s="13">
        <f t="shared" si="60"/>
        <v>97.672177032765148</v>
      </c>
      <c r="AL70" s="13">
        <f t="shared" si="55"/>
        <v>0.26686033738370624</v>
      </c>
    </row>
    <row r="71" spans="1:38" ht="15.75" thickBot="1" x14ac:dyDescent="0.3">
      <c r="A71" s="3">
        <v>44294</v>
      </c>
      <c r="B71" s="8">
        <v>118116</v>
      </c>
      <c r="C71" s="4">
        <f t="shared" si="35"/>
        <v>112</v>
      </c>
      <c r="D71" s="8">
        <f t="shared" si="43"/>
        <v>3</v>
      </c>
      <c r="E71" s="4">
        <f t="shared" si="43"/>
        <v>97</v>
      </c>
      <c r="F71" s="8">
        <f t="shared" si="34"/>
        <v>32708</v>
      </c>
      <c r="G71" s="4">
        <v>3119</v>
      </c>
      <c r="H71" s="4">
        <v>82289</v>
      </c>
      <c r="I71" s="4">
        <f t="shared" si="36"/>
        <v>4.1274305980188337E-3</v>
      </c>
      <c r="J71" s="4">
        <f t="shared" si="37"/>
        <v>3.1490766784884432E-3</v>
      </c>
      <c r="K71" s="4">
        <f t="shared" si="38"/>
        <v>1.2229423994129877E-4</v>
      </c>
      <c r="L71" s="4">
        <f t="shared" si="39"/>
        <v>1.2616822429906542</v>
      </c>
      <c r="M71" s="8">
        <f t="shared" si="40"/>
        <v>2.6406244708591551</v>
      </c>
      <c r="N71" s="8">
        <f t="shared" si="41"/>
        <v>69.667953537200717</v>
      </c>
      <c r="O71" s="8">
        <f t="shared" si="42"/>
        <v>27.691421991940125</v>
      </c>
      <c r="P71" s="4">
        <v>928845</v>
      </c>
      <c r="Q71" s="4">
        <f t="shared" ref="Q71:Q134" si="64">P71-P70</f>
        <v>17500</v>
      </c>
      <c r="R71" s="13">
        <f t="shared" si="56"/>
        <v>43172424</v>
      </c>
      <c r="S71" s="13">
        <f t="shared" si="57"/>
        <v>4.6325867641807653E-4</v>
      </c>
      <c r="T71" s="13">
        <f t="shared" si="61"/>
        <v>17612</v>
      </c>
      <c r="U71" s="13">
        <f t="shared" si="44"/>
        <v>1069813264</v>
      </c>
      <c r="V71" s="13">
        <f t="shared" si="58"/>
        <v>1863858194035776</v>
      </c>
      <c r="W71" s="13">
        <f t="shared" si="45"/>
        <v>3172676</v>
      </c>
      <c r="X71" s="13">
        <f t="shared" si="33"/>
        <v>576053296</v>
      </c>
      <c r="Y71" s="13">
        <f t="shared" si="59"/>
        <v>98124</v>
      </c>
      <c r="Z71" s="13">
        <f t="shared" si="46"/>
        <v>760352731488</v>
      </c>
      <c r="AA71" s="13">
        <f t="shared" si="47"/>
        <v>1412083644192</v>
      </c>
      <c r="AB71" s="13">
        <f t="shared" si="48"/>
        <v>2.4869617141509504E+16</v>
      </c>
      <c r="AC71" s="13">
        <f t="shared" si="49"/>
        <v>6.0963073810522161E+19</v>
      </c>
      <c r="AD71" s="13">
        <f t="shared" si="50"/>
        <v>1.9939802181945589E+24</v>
      </c>
      <c r="AE71" s="13">
        <f t="shared" si="51"/>
        <v>755517420000</v>
      </c>
      <c r="AF71" s="13">
        <f t="shared" si="62"/>
        <v>12</v>
      </c>
      <c r="AG71" s="13">
        <f t="shared" si="63"/>
        <v>16945003730304</v>
      </c>
      <c r="AH71" s="13">
        <f t="shared" si="52"/>
        <v>4.6186431834231936E+16</v>
      </c>
      <c r="AI71" s="13">
        <f t="shared" si="53"/>
        <v>392496</v>
      </c>
      <c r="AJ71" s="13">
        <f t="shared" si="54"/>
        <v>2.1005380332630135</v>
      </c>
      <c r="AK71" s="13">
        <f t="shared" si="60"/>
        <v>97.632348346771451</v>
      </c>
      <c r="AL71" s="13">
        <f t="shared" si="55"/>
        <v>0.26711361996554228</v>
      </c>
    </row>
    <row r="72" spans="1:38" ht="15.75" thickBot="1" x14ac:dyDescent="0.3">
      <c r="A72" s="3">
        <v>44295</v>
      </c>
      <c r="B72" s="8">
        <v>118251</v>
      </c>
      <c r="C72" s="4">
        <f t="shared" si="35"/>
        <v>135</v>
      </c>
      <c r="D72" s="8">
        <f t="shared" si="43"/>
        <v>4</v>
      </c>
      <c r="E72" s="4">
        <f t="shared" si="43"/>
        <v>103</v>
      </c>
      <c r="F72" s="8">
        <f t="shared" si="34"/>
        <v>32736</v>
      </c>
      <c r="G72" s="4">
        <v>3123</v>
      </c>
      <c r="H72" s="4">
        <v>82392</v>
      </c>
      <c r="I72" s="4">
        <f t="shared" si="36"/>
        <v>3.8795210166177908E-3</v>
      </c>
      <c r="J72" s="4">
        <f t="shared" si="37"/>
        <v>3.0852883675464319E-3</v>
      </c>
      <c r="K72" s="4">
        <f t="shared" si="38"/>
        <v>9.1642228739002932E-5</v>
      </c>
      <c r="L72" s="4">
        <f t="shared" si="39"/>
        <v>1.2211538461538463</v>
      </c>
      <c r="M72" s="8">
        <f t="shared" si="40"/>
        <v>2.6409924651799983</v>
      </c>
      <c r="N72" s="8">
        <f t="shared" si="41"/>
        <v>69.675520714412571</v>
      </c>
      <c r="O72" s="8">
        <f t="shared" si="42"/>
        <v>27.683486820407438</v>
      </c>
      <c r="P72" s="4">
        <v>948845</v>
      </c>
      <c r="Q72" s="4">
        <f t="shared" si="64"/>
        <v>20000</v>
      </c>
      <c r="R72" s="13">
        <f t="shared" si="56"/>
        <v>43152289</v>
      </c>
      <c r="S72" s="13">
        <f t="shared" si="57"/>
        <v>4.6301135960597595E-4</v>
      </c>
      <c r="T72" s="13">
        <f t="shared" si="61"/>
        <v>20135</v>
      </c>
      <c r="U72" s="13">
        <f t="shared" si="44"/>
        <v>1071645696</v>
      </c>
      <c r="V72" s="13">
        <f t="shared" si="58"/>
        <v>1862120045939521</v>
      </c>
      <c r="W72" s="13">
        <f t="shared" si="45"/>
        <v>3371808</v>
      </c>
      <c r="X72" s="13">
        <f t="shared" si="33"/>
        <v>659139360</v>
      </c>
      <c r="Y72" s="13">
        <f t="shared" si="59"/>
        <v>130944</v>
      </c>
      <c r="Z72" s="13">
        <f t="shared" si="46"/>
        <v>868871339015</v>
      </c>
      <c r="AA72" s="13">
        <f t="shared" si="47"/>
        <v>1412633332704</v>
      </c>
      <c r="AB72" s="13">
        <f t="shared" si="48"/>
        <v>2.844337215399504E+16</v>
      </c>
      <c r="AC72" s="13">
        <f t="shared" si="49"/>
        <v>6.0958361823876162E+19</v>
      </c>
      <c r="AD72" s="13">
        <f t="shared" si="50"/>
        <v>1.99553293266641E+24</v>
      </c>
      <c r="AE72" s="13">
        <f t="shared" si="51"/>
        <v>863045780000</v>
      </c>
      <c r="AF72" s="13">
        <f t="shared" si="62"/>
        <v>28</v>
      </c>
      <c r="AG72" s="13">
        <f t="shared" si="63"/>
        <v>39553733315712</v>
      </c>
      <c r="AH72" s="13">
        <f t="shared" si="52"/>
        <v>4.6243964779398144E+16</v>
      </c>
      <c r="AI72" s="13">
        <f t="shared" si="53"/>
        <v>916608</v>
      </c>
      <c r="AJ72" s="13">
        <f t="shared" si="54"/>
        <v>2.1457670657337276</v>
      </c>
      <c r="AK72" s="13">
        <f t="shared" si="60"/>
        <v>97.586814018331552</v>
      </c>
      <c r="AL72" s="13">
        <f t="shared" si="55"/>
        <v>0.26741891593471956</v>
      </c>
    </row>
    <row r="73" spans="1:38" ht="15.75" thickBot="1" x14ac:dyDescent="0.3">
      <c r="A73" s="3">
        <v>44296</v>
      </c>
      <c r="B73" s="8">
        <v>118378</v>
      </c>
      <c r="C73" s="4">
        <f t="shared" si="35"/>
        <v>127</v>
      </c>
      <c r="D73" s="8">
        <f t="shared" si="43"/>
        <v>3</v>
      </c>
      <c r="E73" s="4">
        <f t="shared" si="43"/>
        <v>101</v>
      </c>
      <c r="F73" s="8">
        <f t="shared" si="34"/>
        <v>32759</v>
      </c>
      <c r="G73" s="4">
        <v>3126</v>
      </c>
      <c r="H73" s="4">
        <v>82493</v>
      </c>
      <c r="I73" s="4">
        <f t="shared" si="36"/>
        <v>4.212582801672823E-3</v>
      </c>
      <c r="J73" s="4">
        <f t="shared" si="37"/>
        <v>3.2662779694129858E-3</v>
      </c>
      <c r="K73" s="4">
        <f t="shared" si="38"/>
        <v>1.2210384932384994E-4</v>
      </c>
      <c r="L73" s="4">
        <f t="shared" si="39"/>
        <v>1.2432432432432432</v>
      </c>
      <c r="M73" s="8">
        <f t="shared" si="40"/>
        <v>2.6406933720792716</v>
      </c>
      <c r="N73" s="8">
        <f t="shared" si="41"/>
        <v>69.686090320836641</v>
      </c>
      <c r="O73" s="8">
        <f t="shared" si="42"/>
        <v>27.673216307084086</v>
      </c>
      <c r="P73" s="4">
        <v>968825</v>
      </c>
      <c r="Q73" s="4">
        <f t="shared" si="64"/>
        <v>19980</v>
      </c>
      <c r="R73" s="13">
        <f t="shared" si="56"/>
        <v>43132182</v>
      </c>
      <c r="S73" s="13">
        <f t="shared" si="57"/>
        <v>4.6415458415713818E-4</v>
      </c>
      <c r="T73" s="13">
        <f t="shared" si="61"/>
        <v>20107</v>
      </c>
      <c r="U73" s="13">
        <f t="shared" si="44"/>
        <v>1073152081</v>
      </c>
      <c r="V73" s="13">
        <f t="shared" si="58"/>
        <v>1860385124081124</v>
      </c>
      <c r="W73" s="13">
        <f t="shared" si="45"/>
        <v>3308659</v>
      </c>
      <c r="X73" s="13">
        <f t="shared" si="33"/>
        <v>658685213</v>
      </c>
      <c r="Y73" s="13">
        <f t="shared" si="59"/>
        <v>98277</v>
      </c>
      <c r="Z73" s="13">
        <f t="shared" si="46"/>
        <v>867258783474</v>
      </c>
      <c r="AA73" s="13">
        <f t="shared" si="47"/>
        <v>1412967150138</v>
      </c>
      <c r="AB73" s="13">
        <f t="shared" si="48"/>
        <v>2.8410530487824768E+16</v>
      </c>
      <c r="AC73" s="13">
        <f t="shared" si="49"/>
        <v>6.0944356279773544E+19</v>
      </c>
      <c r="AD73" s="13">
        <f t="shared" si="50"/>
        <v>1.9964761673691014E+24</v>
      </c>
      <c r="AE73" s="13">
        <f t="shared" si="51"/>
        <v>861780996360</v>
      </c>
      <c r="AF73" s="13">
        <f t="shared" si="62"/>
        <v>23</v>
      </c>
      <c r="AG73" s="13">
        <f t="shared" si="63"/>
        <v>32498244453174</v>
      </c>
      <c r="AH73" s="13">
        <f t="shared" si="52"/>
        <v>4.6287390871370744E+16</v>
      </c>
      <c r="AI73" s="13">
        <f t="shared" si="53"/>
        <v>753457</v>
      </c>
      <c r="AJ73" s="13">
        <f t="shared" si="54"/>
        <v>2.1909508691719708</v>
      </c>
      <c r="AK73" s="13">
        <f t="shared" si="60"/>
        <v>97.541343010537119</v>
      </c>
      <c r="AL73" s="13">
        <f t="shared" si="55"/>
        <v>0.26770612029090862</v>
      </c>
    </row>
    <row r="74" spans="1:38" ht="15.75" thickBot="1" x14ac:dyDescent="0.3">
      <c r="A74" s="3">
        <v>44297</v>
      </c>
      <c r="B74" s="8">
        <v>118516</v>
      </c>
      <c r="C74" s="4">
        <f t="shared" si="35"/>
        <v>138</v>
      </c>
      <c r="D74" s="8">
        <f t="shared" si="43"/>
        <v>4</v>
      </c>
      <c r="E74" s="4">
        <f t="shared" si="43"/>
        <v>107</v>
      </c>
      <c r="F74" s="8">
        <f t="shared" si="34"/>
        <v>32786</v>
      </c>
      <c r="G74" s="4">
        <v>3130</v>
      </c>
      <c r="H74" s="4">
        <v>82600</v>
      </c>
      <c r="I74" s="4">
        <f t="shared" si="36"/>
        <v>3.9346062343683279E-3</v>
      </c>
      <c r="J74" s="4">
        <f t="shared" si="37"/>
        <v>3.1720856463124504E-3</v>
      </c>
      <c r="K74" s="4">
        <f t="shared" si="38"/>
        <v>1.2200329408894041E-4</v>
      </c>
      <c r="L74" s="4">
        <f t="shared" si="39"/>
        <v>1.1944444444444444</v>
      </c>
      <c r="M74" s="8">
        <f t="shared" si="40"/>
        <v>2.6409936211144487</v>
      </c>
      <c r="N74" s="8">
        <f t="shared" si="41"/>
        <v>69.695231023659261</v>
      </c>
      <c r="O74" s="8">
        <f t="shared" si="42"/>
        <v>27.663775355226299</v>
      </c>
      <c r="P74" s="4">
        <v>988845</v>
      </c>
      <c r="Q74" s="4">
        <f t="shared" si="64"/>
        <v>20020</v>
      </c>
      <c r="R74" s="13">
        <f t="shared" si="56"/>
        <v>43112024</v>
      </c>
      <c r="S74" s="13">
        <f t="shared" si="57"/>
        <v>4.6367574855682951E-4</v>
      </c>
      <c r="T74" s="13">
        <f t="shared" si="61"/>
        <v>20158</v>
      </c>
      <c r="U74" s="13">
        <f t="shared" si="44"/>
        <v>1074921796</v>
      </c>
      <c r="V74" s="13">
        <f t="shared" si="58"/>
        <v>1858646613376576</v>
      </c>
      <c r="W74" s="13">
        <f t="shared" si="45"/>
        <v>3508102</v>
      </c>
      <c r="X74" s="13">
        <f t="shared" ref="X74:X137" si="65">F74*T74</f>
        <v>660900188</v>
      </c>
      <c r="Y74" s="13">
        <f t="shared" si="59"/>
        <v>131144</v>
      </c>
      <c r="Z74" s="13">
        <f t="shared" si="46"/>
        <v>869052179792</v>
      </c>
      <c r="AA74" s="13">
        <f t="shared" si="47"/>
        <v>1413470818864</v>
      </c>
      <c r="AB74" s="13">
        <f t="shared" si="48"/>
        <v>2.8492744766660512E+16</v>
      </c>
      <c r="AC74" s="13">
        <f t="shared" si="49"/>
        <v>6.0937587866164421E+19</v>
      </c>
      <c r="AD74" s="13">
        <f t="shared" si="50"/>
        <v>1.9978997557800667E+24</v>
      </c>
      <c r="AE74" s="13">
        <f t="shared" si="51"/>
        <v>863102720480</v>
      </c>
      <c r="AF74" s="13">
        <f t="shared" si="62"/>
        <v>27</v>
      </c>
      <c r="AG74" s="13">
        <f t="shared" si="63"/>
        <v>38163712109328</v>
      </c>
      <c r="AH74" s="13">
        <f t="shared" si="52"/>
        <v>4.6342054267275104E+16</v>
      </c>
      <c r="AI74" s="13">
        <f t="shared" si="53"/>
        <v>885222</v>
      </c>
      <c r="AJ74" s="13">
        <f t="shared" si="54"/>
        <v>2.2362251306751553</v>
      </c>
      <c r="AK74" s="13">
        <f t="shared" si="60"/>
        <v>97.495756668709888</v>
      </c>
      <c r="AL74" s="13">
        <f t="shared" si="55"/>
        <v>0.26801820061495651</v>
      </c>
    </row>
    <row r="75" spans="1:38" ht="15.75" thickBot="1" x14ac:dyDescent="0.3">
      <c r="A75" s="3">
        <v>44298</v>
      </c>
      <c r="B75" s="8">
        <v>118645</v>
      </c>
      <c r="C75" s="4">
        <f t="shared" si="35"/>
        <v>129</v>
      </c>
      <c r="D75" s="8">
        <f t="shared" si="43"/>
        <v>4</v>
      </c>
      <c r="E75" s="4">
        <f t="shared" si="43"/>
        <v>104</v>
      </c>
      <c r="F75" s="8">
        <f t="shared" si="34"/>
        <v>32807</v>
      </c>
      <c r="G75" s="4">
        <v>3134</v>
      </c>
      <c r="H75" s="4">
        <v>82704</v>
      </c>
      <c r="I75" s="4">
        <f t="shared" si="36"/>
        <v>4.6941201572835069E-3</v>
      </c>
      <c r="J75" s="4">
        <f t="shared" si="37"/>
        <v>3.322461669765599E-3</v>
      </c>
      <c r="K75" s="4">
        <f t="shared" si="38"/>
        <v>9.1443899167860515E-5</v>
      </c>
      <c r="L75" s="4">
        <f t="shared" si="39"/>
        <v>1.375</v>
      </c>
      <c r="M75" s="8">
        <f t="shared" si="40"/>
        <v>2.6414935311222556</v>
      </c>
      <c r="N75" s="8">
        <f t="shared" si="41"/>
        <v>69.707109444140087</v>
      </c>
      <c r="O75" s="8">
        <f t="shared" si="42"/>
        <v>27.651397024737662</v>
      </c>
      <c r="P75" s="4">
        <v>1008835</v>
      </c>
      <c r="Q75" s="4">
        <f t="shared" si="64"/>
        <v>19990</v>
      </c>
      <c r="R75" s="13">
        <f t="shared" si="56"/>
        <v>43091905</v>
      </c>
      <c r="S75" s="13">
        <f t="shared" si="57"/>
        <v>4.6435635648969337E-4</v>
      </c>
      <c r="T75" s="13">
        <f t="shared" si="61"/>
        <v>20119</v>
      </c>
      <c r="U75" s="13">
        <f t="shared" si="44"/>
        <v>1076299249</v>
      </c>
      <c r="V75" s="13">
        <f t="shared" si="58"/>
        <v>1856912276529025</v>
      </c>
      <c r="W75" s="13">
        <f t="shared" si="45"/>
        <v>3411928</v>
      </c>
      <c r="X75" s="13">
        <f t="shared" si="65"/>
        <v>660044033</v>
      </c>
      <c r="Y75" s="13">
        <f t="shared" si="59"/>
        <v>131228</v>
      </c>
      <c r="Z75" s="13">
        <f t="shared" si="46"/>
        <v>866966036695</v>
      </c>
      <c r="AA75" s="13">
        <f t="shared" si="47"/>
        <v>1413716127335</v>
      </c>
      <c r="AB75" s="13">
        <f t="shared" si="48"/>
        <v>2.8442554765852864E+16</v>
      </c>
      <c r="AC75" s="13">
        <f t="shared" si="49"/>
        <v>6.091972105608772E+19</v>
      </c>
      <c r="AD75" s="13">
        <f t="shared" si="50"/>
        <v>1.9985932886870699E+24</v>
      </c>
      <c r="AE75" s="13">
        <f t="shared" si="51"/>
        <v>861407180950</v>
      </c>
      <c r="AF75" s="13">
        <f t="shared" si="62"/>
        <v>21</v>
      </c>
      <c r="AG75" s="13">
        <f t="shared" si="63"/>
        <v>29688038674035</v>
      </c>
      <c r="AH75" s="13">
        <f t="shared" si="52"/>
        <v>4.6379784989479344E+16</v>
      </c>
      <c r="AI75" s="13">
        <f t="shared" si="53"/>
        <v>688947</v>
      </c>
      <c r="AJ75" s="13">
        <f t="shared" si="54"/>
        <v>2.2814315486296337</v>
      </c>
      <c r="AK75" s="13">
        <f t="shared" si="60"/>
        <v>97.450258523495975</v>
      </c>
      <c r="AL75" s="13">
        <f t="shared" si="55"/>
        <v>0.26830992787439262</v>
      </c>
    </row>
    <row r="76" spans="1:38" ht="15.75" thickBot="1" x14ac:dyDescent="0.3">
      <c r="A76" s="3">
        <v>44299</v>
      </c>
      <c r="B76" s="8">
        <v>118799</v>
      </c>
      <c r="C76" s="4">
        <f t="shared" si="35"/>
        <v>154</v>
      </c>
      <c r="D76" s="8">
        <f t="shared" si="43"/>
        <v>3</v>
      </c>
      <c r="E76" s="4">
        <f t="shared" si="43"/>
        <v>109</v>
      </c>
      <c r="F76" s="8">
        <f t="shared" si="34"/>
        <v>32849</v>
      </c>
      <c r="G76" s="4">
        <v>3137</v>
      </c>
      <c r="H76" s="4">
        <v>82813</v>
      </c>
      <c r="I76" s="4">
        <f t="shared" si="36"/>
        <v>5.3578495540199094E-3</v>
      </c>
      <c r="J76" s="4">
        <f t="shared" si="37"/>
        <v>3.531309933331304E-3</v>
      </c>
      <c r="K76" s="4">
        <f t="shared" si="38"/>
        <v>1.2176930804590703E-4</v>
      </c>
      <c r="L76" s="4">
        <f t="shared" si="39"/>
        <v>1.4666666666666666</v>
      </c>
      <c r="M76" s="8">
        <f t="shared" si="40"/>
        <v>2.6405946177998132</v>
      </c>
      <c r="N76" s="8">
        <f t="shared" si="41"/>
        <v>69.708499229791499</v>
      </c>
      <c r="O76" s="8">
        <f t="shared" si="42"/>
        <v>27.650906152408687</v>
      </c>
      <c r="P76" s="4">
        <v>1028845</v>
      </c>
      <c r="Q76" s="4">
        <f t="shared" si="64"/>
        <v>20010</v>
      </c>
      <c r="R76" s="13">
        <f t="shared" si="56"/>
        <v>43071741</v>
      </c>
      <c r="S76" s="13">
        <f t="shared" si="57"/>
        <v>4.6410940296098087E-4</v>
      </c>
      <c r="T76" s="13">
        <f t="shared" si="61"/>
        <v>20164</v>
      </c>
      <c r="U76" s="13">
        <f t="shared" si="44"/>
        <v>1079056801</v>
      </c>
      <c r="V76" s="13">
        <f t="shared" si="58"/>
        <v>1855174872771081</v>
      </c>
      <c r="W76" s="13">
        <f t="shared" si="45"/>
        <v>3580541</v>
      </c>
      <c r="X76" s="13">
        <f t="shared" si="65"/>
        <v>662367236</v>
      </c>
      <c r="Y76" s="13">
        <f t="shared" si="59"/>
        <v>98547</v>
      </c>
      <c r="Z76" s="13">
        <f t="shared" si="46"/>
        <v>868498585524</v>
      </c>
      <c r="AA76" s="13">
        <f t="shared" si="47"/>
        <v>1414863620109</v>
      </c>
      <c r="AB76" s="13">
        <f t="shared" si="48"/>
        <v>2.8529310035877876E+16</v>
      </c>
      <c r="AC76" s="13">
        <f t="shared" si="49"/>
        <v>6.0940639395657236E+19</v>
      </c>
      <c r="AD76" s="13">
        <f t="shared" si="50"/>
        <v>2.0018390635079447E+24</v>
      </c>
      <c r="AE76" s="13">
        <f t="shared" si="51"/>
        <v>861865537410</v>
      </c>
      <c r="AF76" s="13">
        <f t="shared" si="62"/>
        <v>42</v>
      </c>
      <c r="AG76" s="13">
        <f t="shared" si="63"/>
        <v>59424272044578</v>
      </c>
      <c r="AH76" s="13">
        <f t="shared" si="52"/>
        <v>4.6476855056960544E+16</v>
      </c>
      <c r="AI76" s="13">
        <f t="shared" si="53"/>
        <v>1379658</v>
      </c>
      <c r="AJ76" s="13">
        <f t="shared" si="54"/>
        <v>2.326683195616583</v>
      </c>
      <c r="AK76" s="13">
        <f t="shared" si="60"/>
        <v>97.404658612958997</v>
      </c>
      <c r="AL76" s="13">
        <f t="shared" si="55"/>
        <v>0.26865819142441716</v>
      </c>
    </row>
    <row r="77" spans="1:38" ht="15.75" thickBot="1" x14ac:dyDescent="0.3">
      <c r="A77" s="3">
        <v>44300</v>
      </c>
      <c r="B77" s="8">
        <v>118975</v>
      </c>
      <c r="C77" s="4">
        <f t="shared" si="35"/>
        <v>176</v>
      </c>
      <c r="D77" s="8">
        <f t="shared" si="43"/>
        <v>4</v>
      </c>
      <c r="E77" s="4">
        <f t="shared" si="43"/>
        <v>116</v>
      </c>
      <c r="F77" s="8">
        <f t="shared" si="34"/>
        <v>32905</v>
      </c>
      <c r="G77" s="4">
        <v>3141</v>
      </c>
      <c r="H77" s="4">
        <v>82929</v>
      </c>
      <c r="I77" s="4">
        <f t="shared" si="36"/>
        <v>5.0752165324418784E-3</v>
      </c>
      <c r="J77" s="4">
        <f t="shared" si="37"/>
        <v>3.6164716608418175E-3</v>
      </c>
      <c r="K77" s="4">
        <f t="shared" si="38"/>
        <v>9.1171554475003806E-5</v>
      </c>
      <c r="L77" s="4">
        <f t="shared" si="39"/>
        <v>1.3688524590163935</v>
      </c>
      <c r="M77" s="8">
        <f t="shared" si="40"/>
        <v>2.6400504307627655</v>
      </c>
      <c r="N77" s="8">
        <f t="shared" si="41"/>
        <v>69.702878756041187</v>
      </c>
      <c r="O77" s="8">
        <f t="shared" si="42"/>
        <v>27.65707081319605</v>
      </c>
      <c r="P77" s="4">
        <v>1048835</v>
      </c>
      <c r="Q77" s="4">
        <f t="shared" si="64"/>
        <v>19990</v>
      </c>
      <c r="R77" s="13">
        <f t="shared" si="56"/>
        <v>43051575</v>
      </c>
      <c r="S77" s="13">
        <f t="shared" si="57"/>
        <v>4.0439867763258371E-4</v>
      </c>
      <c r="T77" s="13">
        <f t="shared" si="61"/>
        <v>20166</v>
      </c>
      <c r="U77" s="13">
        <f t="shared" si="44"/>
        <v>1082739025</v>
      </c>
      <c r="V77" s="13">
        <f t="shared" si="58"/>
        <v>1853438109980625</v>
      </c>
      <c r="W77" s="13">
        <f t="shared" si="45"/>
        <v>3816980</v>
      </c>
      <c r="X77" s="13">
        <f t="shared" si="65"/>
        <v>663562230</v>
      </c>
      <c r="Y77" s="13">
        <f t="shared" si="59"/>
        <v>131620</v>
      </c>
      <c r="Z77" s="13">
        <f t="shared" si="46"/>
        <v>868178061450</v>
      </c>
      <c r="AA77" s="13">
        <f t="shared" si="47"/>
        <v>1416612075375</v>
      </c>
      <c r="AB77" s="13">
        <f t="shared" si="48"/>
        <v>2.8567399112012248E+16</v>
      </c>
      <c r="AC77" s="13">
        <f t="shared" si="49"/>
        <v>6.0987381008912466E+19</v>
      </c>
      <c r="AD77" s="13">
        <f t="shared" si="50"/>
        <v>2.0067897720982647E+24</v>
      </c>
      <c r="AE77" s="13">
        <f t="shared" si="51"/>
        <v>860600984250</v>
      </c>
      <c r="AF77" s="13">
        <f t="shared" si="62"/>
        <v>56</v>
      </c>
      <c r="AG77" s="13">
        <f t="shared" si="63"/>
        <v>79330276221000</v>
      </c>
      <c r="AH77" s="13">
        <f t="shared" si="52"/>
        <v>4.6613620340214376E+16</v>
      </c>
      <c r="AI77" s="13">
        <f t="shared" si="53"/>
        <v>1842680</v>
      </c>
      <c r="AJ77" s="13">
        <f t="shared" si="54"/>
        <v>2.3718896135710619</v>
      </c>
      <c r="AK77" s="13">
        <f t="shared" si="60"/>
        <v>97.359054179518779</v>
      </c>
      <c r="AL77" s="13">
        <f t="shared" si="55"/>
        <v>0.26905620691015941</v>
      </c>
    </row>
    <row r="78" spans="1:38" ht="15.75" thickBot="1" x14ac:dyDescent="0.3">
      <c r="A78" s="3">
        <v>44301</v>
      </c>
      <c r="B78" s="8">
        <v>119142</v>
      </c>
      <c r="C78" s="4">
        <f t="shared" si="35"/>
        <v>167</v>
      </c>
      <c r="D78" s="8">
        <f t="shared" si="43"/>
        <v>3</v>
      </c>
      <c r="E78" s="4">
        <f t="shared" si="43"/>
        <v>119</v>
      </c>
      <c r="F78" s="8">
        <f t="shared" si="34"/>
        <v>32950</v>
      </c>
      <c r="G78" s="4">
        <v>3144</v>
      </c>
      <c r="H78" s="4">
        <v>83048</v>
      </c>
      <c r="I78" s="4">
        <f t="shared" si="36"/>
        <v>5.4931714719271621E-3</v>
      </c>
      <c r="J78" s="4">
        <f t="shared" si="37"/>
        <v>3.6722306525037935E-3</v>
      </c>
      <c r="K78" s="4">
        <f t="shared" si="38"/>
        <v>1.2139605462822458E-4</v>
      </c>
      <c r="L78" s="4">
        <f t="shared" si="39"/>
        <v>1.448</v>
      </c>
      <c r="M78" s="8">
        <f t="shared" si="40"/>
        <v>2.6388679055245001</v>
      </c>
      <c r="N78" s="8">
        <f t="shared" si="41"/>
        <v>69.705057830152256</v>
      </c>
      <c r="O78" s="8">
        <f t="shared" si="42"/>
        <v>27.656074264323244</v>
      </c>
      <c r="P78" s="4">
        <v>1066245</v>
      </c>
      <c r="Q78" s="4">
        <f t="shared" si="64"/>
        <v>17410</v>
      </c>
      <c r="R78" s="13">
        <f t="shared" si="56"/>
        <v>43033998</v>
      </c>
      <c r="S78" s="13">
        <f t="shared" si="57"/>
        <v>4.0433147763775049E-4</v>
      </c>
      <c r="T78" s="13">
        <f t="shared" si="61"/>
        <v>17577</v>
      </c>
      <c r="U78" s="13">
        <f t="shared" si="44"/>
        <v>1085702500</v>
      </c>
      <c r="V78" s="13">
        <f t="shared" si="58"/>
        <v>1851924983864004</v>
      </c>
      <c r="W78" s="13">
        <f t="shared" si="45"/>
        <v>3921050</v>
      </c>
      <c r="X78" s="13">
        <f t="shared" si="65"/>
        <v>579162150</v>
      </c>
      <c r="Y78" s="13">
        <f t="shared" si="59"/>
        <v>98850</v>
      </c>
      <c r="Z78" s="13">
        <f t="shared" si="46"/>
        <v>756408582846</v>
      </c>
      <c r="AA78" s="13">
        <f t="shared" si="47"/>
        <v>1417970234100</v>
      </c>
      <c r="AB78" s="13">
        <f t="shared" si="48"/>
        <v>2.49236628047757E+16</v>
      </c>
      <c r="AC78" s="13">
        <f t="shared" si="49"/>
        <v>6.102092821831893E+19</v>
      </c>
      <c r="AD78" s="13">
        <f t="shared" si="50"/>
        <v>2.0106395847936088E+24</v>
      </c>
      <c r="AE78" s="13">
        <f t="shared" si="51"/>
        <v>749221905180</v>
      </c>
      <c r="AF78" s="13">
        <f t="shared" si="62"/>
        <v>45</v>
      </c>
      <c r="AG78" s="13">
        <f t="shared" si="63"/>
        <v>63808660534500</v>
      </c>
      <c r="AH78" s="13">
        <f t="shared" si="52"/>
        <v>4.6722119213595E+16</v>
      </c>
      <c r="AI78" s="13">
        <f t="shared" si="53"/>
        <v>1482750</v>
      </c>
      <c r="AJ78" s="13">
        <f t="shared" si="54"/>
        <v>2.411261486336818</v>
      </c>
      <c r="AK78" s="13">
        <f t="shared" si="60"/>
        <v>97.319304644331893</v>
      </c>
      <c r="AL78" s="13">
        <f t="shared" si="55"/>
        <v>0.26943386933128988</v>
      </c>
    </row>
    <row r="79" spans="1:38" ht="15.75" thickBot="1" x14ac:dyDescent="0.3">
      <c r="A79" s="3">
        <v>44302</v>
      </c>
      <c r="B79" s="8">
        <v>119323</v>
      </c>
      <c r="C79" s="4">
        <f t="shared" si="35"/>
        <v>181</v>
      </c>
      <c r="D79" s="8">
        <f t="shared" si="43"/>
        <v>4</v>
      </c>
      <c r="E79" s="4">
        <f t="shared" si="43"/>
        <v>121</v>
      </c>
      <c r="F79" s="8">
        <f t="shared" si="34"/>
        <v>33006</v>
      </c>
      <c r="G79" s="4">
        <v>3148</v>
      </c>
      <c r="H79" s="4">
        <v>83169</v>
      </c>
      <c r="I79" s="4">
        <f t="shared" si="36"/>
        <v>4.9384960310246626E-3</v>
      </c>
      <c r="J79" s="4">
        <f t="shared" si="37"/>
        <v>3.5448100345391747E-3</v>
      </c>
      <c r="K79" s="4">
        <f t="shared" si="38"/>
        <v>1.2119008665091196E-4</v>
      </c>
      <c r="L79" s="4">
        <f t="shared" si="39"/>
        <v>1.3471074380165291</v>
      </c>
      <c r="M79" s="8">
        <f t="shared" si="40"/>
        <v>2.6382172757976252</v>
      </c>
      <c r="N79" s="8">
        <f t="shared" si="41"/>
        <v>69.700728275353455</v>
      </c>
      <c r="O79" s="8">
        <f t="shared" si="42"/>
        <v>27.661054448848923</v>
      </c>
      <c r="P79" s="4">
        <v>1083645</v>
      </c>
      <c r="Q79" s="4">
        <f t="shared" si="64"/>
        <v>17400</v>
      </c>
      <c r="R79" s="13">
        <f t="shared" si="56"/>
        <v>43016417</v>
      </c>
      <c r="S79" s="13">
        <f t="shared" si="57"/>
        <v>4.0403179093228522E-4</v>
      </c>
      <c r="T79" s="13">
        <f t="shared" si="61"/>
        <v>17581</v>
      </c>
      <c r="U79" s="13">
        <f t="shared" si="44"/>
        <v>1089396036</v>
      </c>
      <c r="V79" s="13">
        <f t="shared" si="58"/>
        <v>1850412131517889</v>
      </c>
      <c r="W79" s="13">
        <f t="shared" si="45"/>
        <v>3993726</v>
      </c>
      <c r="X79" s="13">
        <f t="shared" si="65"/>
        <v>580278486</v>
      </c>
      <c r="Y79" s="13">
        <f t="shared" si="59"/>
        <v>132024</v>
      </c>
      <c r="Z79" s="13">
        <f t="shared" si="46"/>
        <v>756271627277</v>
      </c>
      <c r="AA79" s="13">
        <f t="shared" si="47"/>
        <v>1419799859502</v>
      </c>
      <c r="AB79" s="13">
        <f t="shared" si="48"/>
        <v>2.4961501329904664E+16</v>
      </c>
      <c r="AC79" s="13">
        <f t="shared" si="49"/>
        <v>6.1074702812879446E+19</v>
      </c>
      <c r="AD79" s="13">
        <f t="shared" si="50"/>
        <v>2.015831641041899E+24</v>
      </c>
      <c r="AE79" s="13">
        <f t="shared" si="51"/>
        <v>748485655800</v>
      </c>
      <c r="AF79" s="13">
        <f t="shared" si="62"/>
        <v>56</v>
      </c>
      <c r="AG79" s="13">
        <f t="shared" si="63"/>
        <v>79508792132112</v>
      </c>
      <c r="AH79" s="13">
        <f t="shared" si="52"/>
        <v>4.6861914162723008E+16</v>
      </c>
      <c r="AI79" s="13">
        <f t="shared" si="53"/>
        <v>1848336</v>
      </c>
      <c r="AJ79" s="13">
        <f t="shared" si="54"/>
        <v>2.4506107445863394</v>
      </c>
      <c r="AK79" s="13">
        <f t="shared" si="60"/>
        <v>97.279546063338515</v>
      </c>
      <c r="AL79" s="13">
        <f t="shared" si="55"/>
        <v>0.26984319207514984</v>
      </c>
    </row>
    <row r="80" spans="1:38" ht="15.75" thickBot="1" x14ac:dyDescent="0.3">
      <c r="A80" s="3">
        <v>44303</v>
      </c>
      <c r="B80" s="8">
        <v>119486</v>
      </c>
      <c r="C80" s="4">
        <f t="shared" si="35"/>
        <v>163</v>
      </c>
      <c r="D80" s="8">
        <f t="shared" si="43"/>
        <v>4</v>
      </c>
      <c r="E80" s="4">
        <f t="shared" si="43"/>
        <v>117</v>
      </c>
      <c r="F80" s="8">
        <f t="shared" si="34"/>
        <v>33048</v>
      </c>
      <c r="G80" s="4">
        <v>3152</v>
      </c>
      <c r="H80" s="4">
        <v>83286</v>
      </c>
      <c r="I80" s="4">
        <f t="shared" si="36"/>
        <v>4.720406681190995E-3</v>
      </c>
      <c r="J80" s="4">
        <f t="shared" si="37"/>
        <v>3.3587509077705156E-3</v>
      </c>
      <c r="K80" s="4">
        <f t="shared" si="38"/>
        <v>9.0777051561365287E-5</v>
      </c>
      <c r="L80" s="4">
        <f t="shared" si="39"/>
        <v>1.368421052631579</v>
      </c>
      <c r="M80" s="8">
        <f t="shared" si="40"/>
        <v>2.6379659541703631</v>
      </c>
      <c r="N80" s="8">
        <f t="shared" si="41"/>
        <v>69.703563597408902</v>
      </c>
      <c r="O80" s="8">
        <f t="shared" si="42"/>
        <v>27.658470448420736</v>
      </c>
      <c r="P80" s="4">
        <v>1101025</v>
      </c>
      <c r="Q80" s="4">
        <f t="shared" si="64"/>
        <v>17380</v>
      </c>
      <c r="R80" s="13">
        <f t="shared" si="56"/>
        <v>42998874</v>
      </c>
      <c r="S80" s="13">
        <f t="shared" si="57"/>
        <v>4.0512688774129292E-4</v>
      </c>
      <c r="T80" s="13">
        <f t="shared" si="61"/>
        <v>17543</v>
      </c>
      <c r="U80" s="13">
        <f t="shared" si="44"/>
        <v>1092170304</v>
      </c>
      <c r="V80" s="13">
        <f t="shared" si="58"/>
        <v>1848903165267876</v>
      </c>
      <c r="W80" s="13">
        <f t="shared" si="45"/>
        <v>3866616</v>
      </c>
      <c r="X80" s="13">
        <f t="shared" si="65"/>
        <v>579761064</v>
      </c>
      <c r="Y80" s="13">
        <f t="shared" si="59"/>
        <v>132192</v>
      </c>
      <c r="Z80" s="13">
        <f t="shared" si="46"/>
        <v>754329246582</v>
      </c>
      <c r="AA80" s="13">
        <f t="shared" si="47"/>
        <v>1421026787952</v>
      </c>
      <c r="AB80" s="13">
        <f t="shared" si="48"/>
        <v>2.4929072941041936E+16</v>
      </c>
      <c r="AC80" s="13">
        <f t="shared" si="49"/>
        <v>6.1102551805772767E+19</v>
      </c>
      <c r="AD80" s="13">
        <f t="shared" si="50"/>
        <v>2.0193171320771783E+24</v>
      </c>
      <c r="AE80" s="13">
        <f t="shared" si="51"/>
        <v>747320430120</v>
      </c>
      <c r="AF80" s="13">
        <f t="shared" si="62"/>
        <v>42</v>
      </c>
      <c r="AG80" s="13">
        <f t="shared" si="63"/>
        <v>59683125093984</v>
      </c>
      <c r="AH80" s="13">
        <f t="shared" si="52"/>
        <v>4.6962093288237696E+16</v>
      </c>
      <c r="AI80" s="13">
        <f t="shared" si="53"/>
        <v>1388016</v>
      </c>
      <c r="AJ80" s="13">
        <f t="shared" si="54"/>
        <v>2.4899147738033895</v>
      </c>
      <c r="AK80" s="13">
        <f t="shared" si="60"/>
        <v>97.239873417506828</v>
      </c>
      <c r="AL80" s="13">
        <f t="shared" si="55"/>
        <v>0.27021180868978617</v>
      </c>
    </row>
    <row r="81" spans="1:38" ht="15.75" thickBot="1" x14ac:dyDescent="0.3">
      <c r="A81" s="3">
        <v>44304</v>
      </c>
      <c r="B81" s="8">
        <v>119642</v>
      </c>
      <c r="C81" s="4">
        <f t="shared" si="35"/>
        <v>156</v>
      </c>
      <c r="D81" s="8">
        <f t="shared" si="43"/>
        <v>3</v>
      </c>
      <c r="E81" s="4">
        <f t="shared" si="43"/>
        <v>111</v>
      </c>
      <c r="F81" s="8">
        <f t="shared" si="34"/>
        <v>33090</v>
      </c>
      <c r="G81" s="4">
        <v>3155</v>
      </c>
      <c r="H81" s="4">
        <v>83397</v>
      </c>
      <c r="I81" s="4">
        <f t="shared" si="36"/>
        <v>4.9259595043819882E-3</v>
      </c>
      <c r="J81" s="4">
        <f t="shared" si="37"/>
        <v>3.5358114233907524E-3</v>
      </c>
      <c r="K81" s="4">
        <f t="shared" si="38"/>
        <v>1.5110305228165609E-4</v>
      </c>
      <c r="L81" s="4">
        <f t="shared" si="39"/>
        <v>1.3360655737704918</v>
      </c>
      <c r="M81" s="8">
        <f t="shared" si="40"/>
        <v>2.6370338175557078</v>
      </c>
      <c r="N81" s="8">
        <f t="shared" si="41"/>
        <v>69.705454606241958</v>
      </c>
      <c r="O81" s="8">
        <f t="shared" si="42"/>
        <v>27.657511576202339</v>
      </c>
      <c r="P81" s="4">
        <v>1118445</v>
      </c>
      <c r="Q81" s="4">
        <f t="shared" si="64"/>
        <v>17420</v>
      </c>
      <c r="R81" s="13">
        <f t="shared" si="56"/>
        <v>42981298</v>
      </c>
      <c r="S81" s="13">
        <f t="shared" si="57"/>
        <v>4.0412925640356416E-4</v>
      </c>
      <c r="T81" s="13">
        <f t="shared" si="61"/>
        <v>17576</v>
      </c>
      <c r="U81" s="13">
        <f t="shared" si="44"/>
        <v>1094948100</v>
      </c>
      <c r="V81" s="13">
        <f t="shared" si="58"/>
        <v>1847391977764804</v>
      </c>
      <c r="W81" s="13">
        <f t="shared" si="45"/>
        <v>3672990</v>
      </c>
      <c r="X81" s="13">
        <f t="shared" si="65"/>
        <v>581589840</v>
      </c>
      <c r="Y81" s="13">
        <f t="shared" si="59"/>
        <v>99270</v>
      </c>
      <c r="Z81" s="13">
        <f t="shared" si="46"/>
        <v>755439293648</v>
      </c>
      <c r="AA81" s="13">
        <f t="shared" si="47"/>
        <v>1422251150820</v>
      </c>
      <c r="AB81" s="13">
        <f t="shared" si="48"/>
        <v>2.499748622681232E+16</v>
      </c>
      <c r="AC81" s="13">
        <f t="shared" si="49"/>
        <v>6.1130200544237363E+19</v>
      </c>
      <c r="AD81" s="13">
        <f t="shared" si="50"/>
        <v>2.0227983360088143E+24</v>
      </c>
      <c r="AE81" s="13">
        <f t="shared" si="51"/>
        <v>748734211160</v>
      </c>
      <c r="AF81" s="13">
        <f t="shared" si="62"/>
        <v>42</v>
      </c>
      <c r="AG81" s="13">
        <f t="shared" si="63"/>
        <v>59734548334440</v>
      </c>
      <c r="AH81" s="13">
        <f t="shared" si="52"/>
        <v>4.70622905806338E+16</v>
      </c>
      <c r="AI81" s="13">
        <f t="shared" si="53"/>
        <v>1389780</v>
      </c>
      <c r="AJ81" s="13">
        <f t="shared" si="54"/>
        <v>2.5293092610853813</v>
      </c>
      <c r="AK81" s="13">
        <f t="shared" si="60"/>
        <v>97.200126143771556</v>
      </c>
      <c r="AL81" s="13">
        <f t="shared" si="55"/>
        <v>0.27056459514305775</v>
      </c>
    </row>
    <row r="82" spans="1:38" ht="15.75" thickBot="1" x14ac:dyDescent="0.3">
      <c r="A82" s="3">
        <v>44305</v>
      </c>
      <c r="B82" s="8">
        <v>119805</v>
      </c>
      <c r="C82" s="4">
        <f t="shared" si="35"/>
        <v>163</v>
      </c>
      <c r="D82" s="8">
        <f t="shared" si="43"/>
        <v>5</v>
      </c>
      <c r="E82" s="4">
        <f t="shared" si="43"/>
        <v>117</v>
      </c>
      <c r="F82" s="8">
        <f t="shared" si="34"/>
        <v>33131</v>
      </c>
      <c r="G82" s="4">
        <v>3160</v>
      </c>
      <c r="H82" s="4">
        <v>83514</v>
      </c>
      <c r="I82" s="4">
        <f t="shared" si="36"/>
        <v>5.6442606622196731E-3</v>
      </c>
      <c r="J82" s="4">
        <f t="shared" si="37"/>
        <v>3.6823518758866318E-3</v>
      </c>
      <c r="K82" s="4">
        <f t="shared" si="38"/>
        <v>1.5091606048715705E-4</v>
      </c>
      <c r="L82" s="4">
        <f t="shared" si="39"/>
        <v>1.4724409448818896</v>
      </c>
      <c r="M82" s="8">
        <f t="shared" si="40"/>
        <v>2.6376194649638998</v>
      </c>
      <c r="N82" s="8">
        <f t="shared" si="41"/>
        <v>69.708275948416173</v>
      </c>
      <c r="O82" s="8">
        <f t="shared" si="42"/>
        <v>27.654104586619926</v>
      </c>
      <c r="P82" s="4">
        <v>1135815</v>
      </c>
      <c r="Q82" s="4">
        <f t="shared" si="64"/>
        <v>17370</v>
      </c>
      <c r="R82" s="13">
        <f t="shared" si="56"/>
        <v>42963765</v>
      </c>
      <c r="S82" s="13">
        <f t="shared" si="57"/>
        <v>4.056907023860688E-4</v>
      </c>
      <c r="T82" s="13">
        <f t="shared" si="61"/>
        <v>17533</v>
      </c>
      <c r="U82" s="13">
        <f t="shared" si="44"/>
        <v>1097663161</v>
      </c>
      <c r="V82" s="13">
        <f t="shared" si="58"/>
        <v>1845885102975225</v>
      </c>
      <c r="W82" s="13">
        <f t="shared" si="45"/>
        <v>3876327</v>
      </c>
      <c r="X82" s="13">
        <f t="shared" si="65"/>
        <v>580885823</v>
      </c>
      <c r="Y82" s="13">
        <f t="shared" si="59"/>
        <v>165655</v>
      </c>
      <c r="Z82" s="13">
        <f t="shared" si="46"/>
        <v>753283691745</v>
      </c>
      <c r="AA82" s="13">
        <f t="shared" si="47"/>
        <v>1423432498215</v>
      </c>
      <c r="AB82" s="13">
        <f t="shared" si="48"/>
        <v>2.4957041991203596E+16</v>
      </c>
      <c r="AC82" s="13">
        <f t="shared" si="49"/>
        <v>6.1156019346672181E+19</v>
      </c>
      <c r="AD82" s="13">
        <f t="shared" si="50"/>
        <v>2.0261600769745959E+24</v>
      </c>
      <c r="AE82" s="13">
        <f t="shared" si="51"/>
        <v>746280598050</v>
      </c>
      <c r="AF82" s="13">
        <f t="shared" si="62"/>
        <v>41</v>
      </c>
      <c r="AG82" s="13">
        <f t="shared" si="63"/>
        <v>58360732426815</v>
      </c>
      <c r="AH82" s="13">
        <f t="shared" si="52"/>
        <v>4.7159742098361168E+16</v>
      </c>
      <c r="AI82" s="13">
        <f t="shared" si="53"/>
        <v>1358371</v>
      </c>
      <c r="AJ82" s="13">
        <f t="shared" si="54"/>
        <v>2.5685906757861963</v>
      </c>
      <c r="AK82" s="13">
        <f t="shared" si="60"/>
        <v>97.160476112456109</v>
      </c>
      <c r="AL82" s="13">
        <f t="shared" si="55"/>
        <v>0.27093321175769403</v>
      </c>
    </row>
    <row r="83" spans="1:38" ht="15.75" thickBot="1" x14ac:dyDescent="0.3">
      <c r="A83" s="3">
        <v>44306</v>
      </c>
      <c r="B83" s="8">
        <v>119992</v>
      </c>
      <c r="C83" s="4">
        <f t="shared" si="35"/>
        <v>187</v>
      </c>
      <c r="D83" s="8">
        <f t="shared" si="43"/>
        <v>5</v>
      </c>
      <c r="E83" s="4">
        <f t="shared" si="43"/>
        <v>122</v>
      </c>
      <c r="F83" s="8">
        <f t="shared" si="34"/>
        <v>33191</v>
      </c>
      <c r="G83" s="4">
        <v>3165</v>
      </c>
      <c r="H83" s="4">
        <v>83636</v>
      </c>
      <c r="I83" s="4">
        <f t="shared" si="36"/>
        <v>5.483414178542376E-3</v>
      </c>
      <c r="J83" s="4">
        <f t="shared" si="37"/>
        <v>3.8865957639119039E-3</v>
      </c>
      <c r="K83" s="4">
        <f t="shared" si="38"/>
        <v>2.1090054532855293E-4</v>
      </c>
      <c r="L83" s="4">
        <f t="shared" si="39"/>
        <v>1.338235294117647</v>
      </c>
      <c r="M83" s="8">
        <f t="shared" si="40"/>
        <v>2.6376758450563371</v>
      </c>
      <c r="N83" s="8">
        <f t="shared" si="41"/>
        <v>69.701313420894735</v>
      </c>
      <c r="O83" s="8">
        <f t="shared" si="42"/>
        <v>27.661010734048936</v>
      </c>
      <c r="P83" s="4">
        <v>1153245</v>
      </c>
      <c r="Q83" s="4">
        <f t="shared" si="64"/>
        <v>17430</v>
      </c>
      <c r="R83" s="13">
        <f t="shared" si="56"/>
        <v>42946148</v>
      </c>
      <c r="S83" s="13">
        <f t="shared" si="57"/>
        <v>4.0515857207961933E-4</v>
      </c>
      <c r="T83" s="13">
        <f t="shared" si="61"/>
        <v>17617</v>
      </c>
      <c r="U83" s="13">
        <f t="shared" si="44"/>
        <v>1101642481</v>
      </c>
      <c r="V83" s="13">
        <f t="shared" si="58"/>
        <v>1844371628037904</v>
      </c>
      <c r="W83" s="13">
        <f t="shared" si="45"/>
        <v>4049302</v>
      </c>
      <c r="X83" s="13">
        <f t="shared" si="65"/>
        <v>584725847</v>
      </c>
      <c r="Y83" s="13">
        <f t="shared" si="59"/>
        <v>165955</v>
      </c>
      <c r="Z83" s="13">
        <f t="shared" si="46"/>
        <v>756582289316</v>
      </c>
      <c r="AA83" s="13">
        <f t="shared" si="47"/>
        <v>1425425598268</v>
      </c>
      <c r="AB83" s="13">
        <f t="shared" si="48"/>
        <v>2.5111722764687356E+16</v>
      </c>
      <c r="AC83" s="13">
        <f t="shared" si="49"/>
        <v>6.1216538706206073E+19</v>
      </c>
      <c r="AD83" s="13">
        <f t="shared" si="50"/>
        <v>2.0318381361976858E+24</v>
      </c>
      <c r="AE83" s="13">
        <f t="shared" si="51"/>
        <v>748551359640</v>
      </c>
      <c r="AF83" s="13">
        <f t="shared" si="62"/>
        <v>60</v>
      </c>
      <c r="AG83" s="13">
        <f t="shared" si="63"/>
        <v>85525535896080</v>
      </c>
      <c r="AH83" s="13">
        <f t="shared" si="52"/>
        <v>4.7311301032113184E+16</v>
      </c>
      <c r="AI83" s="13">
        <f t="shared" si="53"/>
        <v>1991460</v>
      </c>
      <c r="AJ83" s="13">
        <f t="shared" si="54"/>
        <v>2.6080077775844237</v>
      </c>
      <c r="AK83" s="13">
        <f t="shared" si="60"/>
        <v>97.120636119204278</v>
      </c>
      <c r="AL83" s="13">
        <f t="shared" si="55"/>
        <v>0.27135610321129522</v>
      </c>
    </row>
    <row r="84" spans="1:38" ht="15.75" thickBot="1" x14ac:dyDescent="0.3">
      <c r="A84" s="3">
        <v>44307</v>
      </c>
      <c r="B84" s="8">
        <v>120174</v>
      </c>
      <c r="C84" s="4">
        <f t="shared" si="35"/>
        <v>182</v>
      </c>
      <c r="D84" s="8">
        <f t="shared" si="43"/>
        <v>7</v>
      </c>
      <c r="E84" s="4">
        <f t="shared" si="43"/>
        <v>129</v>
      </c>
      <c r="F84" s="8">
        <f t="shared" si="34"/>
        <v>33237</v>
      </c>
      <c r="G84" s="4">
        <v>3172</v>
      </c>
      <c r="H84" s="4">
        <v>83765</v>
      </c>
      <c r="I84" s="4">
        <f t="shared" si="36"/>
        <v>5.686433793663688E-3</v>
      </c>
      <c r="J84" s="4">
        <f t="shared" si="37"/>
        <v>4.0617384240454911E-3</v>
      </c>
      <c r="K84" s="4">
        <f t="shared" si="38"/>
        <v>2.7078256160303275E-4</v>
      </c>
      <c r="L84" s="4">
        <f t="shared" si="39"/>
        <v>1.3125</v>
      </c>
      <c r="M84" s="8">
        <f t="shared" si="40"/>
        <v>2.6395060495614695</v>
      </c>
      <c r="N84" s="8">
        <f t="shared" si="41"/>
        <v>69.703097175761812</v>
      </c>
      <c r="O84" s="8">
        <f t="shared" si="42"/>
        <v>27.65739677467672</v>
      </c>
      <c r="P84" s="4">
        <v>1170645</v>
      </c>
      <c r="Q84" s="4">
        <f t="shared" si="64"/>
        <v>17400</v>
      </c>
      <c r="R84" s="13">
        <f t="shared" si="56"/>
        <v>42928566</v>
      </c>
      <c r="S84" s="13">
        <f t="shared" si="57"/>
        <v>4.0485862024834467E-4</v>
      </c>
      <c r="T84" s="13">
        <f t="shared" si="61"/>
        <v>17582</v>
      </c>
      <c r="U84" s="13">
        <f t="shared" si="44"/>
        <v>1104698169</v>
      </c>
      <c r="V84" s="13">
        <f t="shared" si="58"/>
        <v>1842861778816356</v>
      </c>
      <c r="W84" s="13">
        <f t="shared" si="45"/>
        <v>4287573</v>
      </c>
      <c r="X84" s="13">
        <f t="shared" si="65"/>
        <v>584372934</v>
      </c>
      <c r="Y84" s="13">
        <f t="shared" si="59"/>
        <v>232659</v>
      </c>
      <c r="Z84" s="13">
        <f t="shared" si="46"/>
        <v>754770047412</v>
      </c>
      <c r="AA84" s="13">
        <f t="shared" si="47"/>
        <v>1426816748142</v>
      </c>
      <c r="AB84" s="13">
        <f t="shared" si="48"/>
        <v>2.5086292065832644E+16</v>
      </c>
      <c r="AC84" s="13">
        <f t="shared" si="49"/>
        <v>6.1251196942519222E+19</v>
      </c>
      <c r="AD84" s="13">
        <f t="shared" si="50"/>
        <v>2.0358060327785114E+24</v>
      </c>
      <c r="AE84" s="13">
        <f t="shared" si="51"/>
        <v>746957048400</v>
      </c>
      <c r="AF84" s="13">
        <f t="shared" si="62"/>
        <v>46</v>
      </c>
      <c r="AG84" s="13">
        <f t="shared" si="63"/>
        <v>65633570414532</v>
      </c>
      <c r="AH84" s="13">
        <f t="shared" si="52"/>
        <v>4.7423108257995656E+16</v>
      </c>
      <c r="AI84" s="13">
        <f t="shared" si="53"/>
        <v>1528902</v>
      </c>
      <c r="AJ84" s="13">
        <f t="shared" si="54"/>
        <v>2.6473570358339447</v>
      </c>
      <c r="AK84" s="13">
        <f t="shared" si="60"/>
        <v>97.080875276759272</v>
      </c>
      <c r="AL84" s="13">
        <f t="shared" si="55"/>
        <v>0.2717676874067787</v>
      </c>
    </row>
    <row r="85" spans="1:38" ht="15.75" thickBot="1" x14ac:dyDescent="0.3">
      <c r="A85" s="3">
        <v>44308</v>
      </c>
      <c r="B85" s="8">
        <v>120363</v>
      </c>
      <c r="C85" s="4">
        <f t="shared" si="35"/>
        <v>189</v>
      </c>
      <c r="D85" s="8">
        <f t="shared" si="43"/>
        <v>9</v>
      </c>
      <c r="E85" s="4">
        <f t="shared" si="43"/>
        <v>135</v>
      </c>
      <c r="F85" s="8">
        <f t="shared" ref="F85:F148" si="66">B85-G85-H85</f>
        <v>33282</v>
      </c>
      <c r="G85" s="4">
        <v>3181</v>
      </c>
      <c r="H85" s="4">
        <v>83900</v>
      </c>
      <c r="I85" s="4">
        <f t="shared" si="36"/>
        <v>5.9792079802896457E-3</v>
      </c>
      <c r="J85" s="4">
        <f t="shared" si="37"/>
        <v>4.1463854335676946E-3</v>
      </c>
      <c r="K85" s="4">
        <f t="shared" si="38"/>
        <v>2.7041644131963225E-4</v>
      </c>
      <c r="L85" s="4">
        <f t="shared" si="39"/>
        <v>1.3537414965986392</v>
      </c>
      <c r="M85" s="8">
        <f t="shared" si="40"/>
        <v>2.642838746126301</v>
      </c>
      <c r="N85" s="8">
        <f t="shared" si="41"/>
        <v>69.705806601696523</v>
      </c>
      <c r="O85" s="8">
        <f t="shared" si="42"/>
        <v>27.651354652177162</v>
      </c>
      <c r="P85" s="4">
        <v>1188025</v>
      </c>
      <c r="Q85" s="4">
        <f t="shared" si="64"/>
        <v>17380</v>
      </c>
      <c r="R85" s="13">
        <f t="shared" si="56"/>
        <v>42910997</v>
      </c>
      <c r="S85" s="13">
        <f t="shared" si="57"/>
        <v>4.0595654302788629E-4</v>
      </c>
      <c r="T85" s="13">
        <f t="shared" si="61"/>
        <v>17569</v>
      </c>
      <c r="U85" s="13">
        <f t="shared" si="44"/>
        <v>1107691524</v>
      </c>
      <c r="V85" s="13">
        <f t="shared" si="58"/>
        <v>1841353663534009</v>
      </c>
      <c r="W85" s="13">
        <f t="shared" si="45"/>
        <v>4493070</v>
      </c>
      <c r="X85" s="13">
        <f t="shared" si="65"/>
        <v>584731458</v>
      </c>
      <c r="Y85" s="13">
        <f t="shared" si="59"/>
        <v>299538</v>
      </c>
      <c r="Z85" s="13">
        <f t="shared" si="46"/>
        <v>753903306293</v>
      </c>
      <c r="AA85" s="13">
        <f t="shared" si="47"/>
        <v>1428163802154</v>
      </c>
      <c r="AB85" s="13">
        <f t="shared" si="48"/>
        <v>2.5091409840043624E+16</v>
      </c>
      <c r="AC85" s="13">
        <f t="shared" si="49"/>
        <v>6.1283932629738889E+19</v>
      </c>
      <c r="AD85" s="13">
        <f t="shared" si="50"/>
        <v>2.0396518457829697E+24</v>
      </c>
      <c r="AE85" s="13">
        <f t="shared" si="51"/>
        <v>745793127860</v>
      </c>
      <c r="AF85" s="13">
        <f t="shared" si="62"/>
        <v>45</v>
      </c>
      <c r="AG85" s="13">
        <f t="shared" si="63"/>
        <v>64267371096930</v>
      </c>
      <c r="AH85" s="13">
        <f t="shared" si="52"/>
        <v>4.7532147663289424E+16</v>
      </c>
      <c r="AI85" s="13">
        <f t="shared" si="53"/>
        <v>1497690</v>
      </c>
      <c r="AJ85" s="13">
        <f t="shared" si="54"/>
        <v>2.6866610650509952</v>
      </c>
      <c r="AK85" s="13">
        <f t="shared" si="60"/>
        <v>97.041143833185373</v>
      </c>
      <c r="AL85" s="13">
        <f t="shared" si="55"/>
        <v>0.27219510176362699</v>
      </c>
    </row>
    <row r="86" spans="1:38" ht="15.75" thickBot="1" x14ac:dyDescent="0.3">
      <c r="A86" s="3">
        <v>44309</v>
      </c>
      <c r="B86" s="8">
        <v>120562</v>
      </c>
      <c r="C86" s="4">
        <f t="shared" si="35"/>
        <v>199</v>
      </c>
      <c r="D86" s="8">
        <f t="shared" si="43"/>
        <v>9</v>
      </c>
      <c r="E86" s="4">
        <f t="shared" si="43"/>
        <v>138</v>
      </c>
      <c r="F86" s="8">
        <f t="shared" si="66"/>
        <v>33334</v>
      </c>
      <c r="G86" s="4">
        <v>3190</v>
      </c>
      <c r="H86" s="4">
        <v>84038</v>
      </c>
      <c r="I86" s="4">
        <f t="shared" si="36"/>
        <v>5.2198956020879581E-3</v>
      </c>
      <c r="J86" s="4">
        <f t="shared" si="37"/>
        <v>3.869922601547969E-3</v>
      </c>
      <c r="K86" s="4">
        <f t="shared" si="38"/>
        <v>2.3999520009599807E-4</v>
      </c>
      <c r="L86" s="4">
        <f t="shared" si="39"/>
        <v>1.2700729927007299</v>
      </c>
      <c r="M86" s="8">
        <f t="shared" si="40"/>
        <v>2.6459415072742654</v>
      </c>
      <c r="N86" s="8">
        <f t="shared" si="41"/>
        <v>69.7052139148322</v>
      </c>
      <c r="O86" s="8">
        <f t="shared" si="42"/>
        <v>27.648844577893534</v>
      </c>
      <c r="P86" s="4">
        <v>1205445</v>
      </c>
      <c r="Q86" s="4">
        <f t="shared" si="64"/>
        <v>17420</v>
      </c>
      <c r="R86" s="13">
        <f t="shared" si="56"/>
        <v>42893378</v>
      </c>
      <c r="S86" s="13">
        <f t="shared" si="57"/>
        <v>4.0565702239632418E-4</v>
      </c>
      <c r="T86" s="13">
        <f t="shared" si="61"/>
        <v>17619</v>
      </c>
      <c r="U86" s="13">
        <f t="shared" si="44"/>
        <v>1111155556</v>
      </c>
      <c r="V86" s="13">
        <f t="shared" si="58"/>
        <v>1839841876250884</v>
      </c>
      <c r="W86" s="13">
        <f t="shared" si="45"/>
        <v>4600092</v>
      </c>
      <c r="X86" s="13">
        <f t="shared" si="65"/>
        <v>587311746</v>
      </c>
      <c r="Y86" s="13">
        <f t="shared" si="59"/>
        <v>300006</v>
      </c>
      <c r="Z86" s="13">
        <f t="shared" si="46"/>
        <v>755738426982</v>
      </c>
      <c r="AA86" s="13">
        <f t="shared" si="47"/>
        <v>1429807862252</v>
      </c>
      <c r="AB86" s="13">
        <f t="shared" si="48"/>
        <v>2.5191784725017988E+16</v>
      </c>
      <c r="AC86" s="13">
        <f t="shared" si="49"/>
        <v>6.1329289102946968E+19</v>
      </c>
      <c r="AD86" s="13">
        <f t="shared" si="50"/>
        <v>2.0443505229576341E+24</v>
      </c>
      <c r="AE86" s="13">
        <f t="shared" si="51"/>
        <v>747202644760</v>
      </c>
      <c r="AF86" s="13">
        <f t="shared" si="62"/>
        <v>52</v>
      </c>
      <c r="AG86" s="13">
        <f t="shared" si="63"/>
        <v>74350008837104</v>
      </c>
      <c r="AH86" s="13">
        <f t="shared" si="52"/>
        <v>4.7661215280308168E+16</v>
      </c>
      <c r="AI86" s="13">
        <f t="shared" si="53"/>
        <v>1733368</v>
      </c>
      <c r="AJ86" s="13">
        <f t="shared" si="54"/>
        <v>2.726055552332987</v>
      </c>
      <c r="AK86" s="13">
        <f t="shared" si="60"/>
        <v>97.001299317030302</v>
      </c>
      <c r="AL86" s="13">
        <f t="shared" si="55"/>
        <v>0.27264513063671059</v>
      </c>
    </row>
    <row r="87" spans="1:38" ht="15.75" thickBot="1" x14ac:dyDescent="0.3">
      <c r="A87" s="3">
        <v>44310</v>
      </c>
      <c r="B87" s="8">
        <v>120736</v>
      </c>
      <c r="C87" s="4">
        <f t="shared" si="35"/>
        <v>174</v>
      </c>
      <c r="D87" s="8">
        <f t="shared" si="43"/>
        <v>8</v>
      </c>
      <c r="E87" s="4">
        <f t="shared" si="43"/>
        <v>129</v>
      </c>
      <c r="F87" s="8">
        <f t="shared" si="66"/>
        <v>33371</v>
      </c>
      <c r="G87" s="4">
        <v>3198</v>
      </c>
      <c r="H87" s="4">
        <v>84167</v>
      </c>
      <c r="I87" s="4">
        <f t="shared" si="36"/>
        <v>5.5737017170597227E-3</v>
      </c>
      <c r="J87" s="4">
        <f t="shared" si="37"/>
        <v>3.9555302508165772E-3</v>
      </c>
      <c r="K87" s="4">
        <f t="shared" si="38"/>
        <v>2.6969524437385755E-4</v>
      </c>
      <c r="L87" s="4">
        <f t="shared" si="39"/>
        <v>1.3191489361702129</v>
      </c>
      <c r="M87" s="8">
        <f t="shared" si="40"/>
        <v>2.6487543069175725</v>
      </c>
      <c r="N87" s="8">
        <f t="shared" si="41"/>
        <v>69.711602173336857</v>
      </c>
      <c r="O87" s="8">
        <f t="shared" si="42"/>
        <v>27.639643519745562</v>
      </c>
      <c r="P87" s="4">
        <v>1222845</v>
      </c>
      <c r="Q87" s="4">
        <f t="shared" si="64"/>
        <v>17400</v>
      </c>
      <c r="R87" s="13">
        <f t="shared" si="56"/>
        <v>42875804</v>
      </c>
      <c r="S87" s="13">
        <f t="shared" si="57"/>
        <v>4.2564799484576428E-4</v>
      </c>
      <c r="T87" s="13">
        <f t="shared" si="61"/>
        <v>17574</v>
      </c>
      <c r="U87" s="13">
        <f t="shared" si="44"/>
        <v>1113623641</v>
      </c>
      <c r="V87" s="13">
        <f t="shared" si="58"/>
        <v>1838334568646416</v>
      </c>
      <c r="W87" s="13">
        <f t="shared" si="45"/>
        <v>4304859</v>
      </c>
      <c r="X87" s="13">
        <f t="shared" si="65"/>
        <v>586461954</v>
      </c>
      <c r="Y87" s="13">
        <f t="shared" si="59"/>
        <v>266968</v>
      </c>
      <c r="Z87" s="13">
        <f t="shared" si="46"/>
        <v>753499379496</v>
      </c>
      <c r="AA87" s="13">
        <f t="shared" si="47"/>
        <v>1430808455284</v>
      </c>
      <c r="AB87" s="13">
        <f t="shared" si="48"/>
        <v>2.5145027793161016E+16</v>
      </c>
      <c r="AC87" s="13">
        <f t="shared" si="49"/>
        <v>6.1347062890299548E+19</v>
      </c>
      <c r="AD87" s="13">
        <f t="shared" si="50"/>
        <v>2.0472128357121863E+24</v>
      </c>
      <c r="AE87" s="13">
        <f t="shared" si="51"/>
        <v>746038989600</v>
      </c>
      <c r="AF87" s="13">
        <f t="shared" si="62"/>
        <v>37</v>
      </c>
      <c r="AG87" s="13">
        <f t="shared" si="63"/>
        <v>52939912845508</v>
      </c>
      <c r="AH87" s="13">
        <f t="shared" si="52"/>
        <v>4.7747508961282368E+16</v>
      </c>
      <c r="AI87" s="13">
        <f t="shared" si="53"/>
        <v>1234727</v>
      </c>
      <c r="AJ87" s="13">
        <f t="shared" si="54"/>
        <v>2.765404810582508</v>
      </c>
      <c r="AK87" s="13">
        <f t="shared" si="60"/>
        <v>96.961556566198283</v>
      </c>
      <c r="AL87" s="13">
        <f t="shared" si="55"/>
        <v>0.2730386232192058</v>
      </c>
    </row>
    <row r="88" spans="1:38" ht="15.75" thickBot="1" x14ac:dyDescent="0.3">
      <c r="A88" s="3">
        <v>44311</v>
      </c>
      <c r="B88" s="8">
        <v>120922</v>
      </c>
      <c r="C88" s="4">
        <f t="shared" si="35"/>
        <v>186</v>
      </c>
      <c r="D88" s="8">
        <f t="shared" si="43"/>
        <v>9</v>
      </c>
      <c r="E88" s="4">
        <f t="shared" si="43"/>
        <v>132</v>
      </c>
      <c r="F88" s="8">
        <f t="shared" si="66"/>
        <v>33416</v>
      </c>
      <c r="G88" s="4">
        <v>3207</v>
      </c>
      <c r="H88" s="4">
        <v>84299</v>
      </c>
      <c r="I88" s="4">
        <f t="shared" si="36"/>
        <v>5.6858989705530286E-3</v>
      </c>
      <c r="J88" s="4">
        <f t="shared" si="37"/>
        <v>4.2195355518314581E-3</v>
      </c>
      <c r="K88" s="4">
        <f t="shared" si="38"/>
        <v>2.9925784055542256E-4</v>
      </c>
      <c r="L88" s="4">
        <f t="shared" si="39"/>
        <v>1.2582781456953642</v>
      </c>
      <c r="M88" s="8">
        <f t="shared" si="40"/>
        <v>2.65212285605597</v>
      </c>
      <c r="N88" s="8">
        <f t="shared" si="41"/>
        <v>69.71353434445345</v>
      </c>
      <c r="O88" s="8">
        <f t="shared" si="42"/>
        <v>27.634342799490579</v>
      </c>
      <c r="P88" s="4">
        <v>1241095</v>
      </c>
      <c r="Q88" s="4">
        <f t="shared" si="64"/>
        <v>18250</v>
      </c>
      <c r="R88" s="13">
        <f t="shared" si="56"/>
        <v>42857368</v>
      </c>
      <c r="S88" s="13">
        <f t="shared" si="57"/>
        <v>4.2583109630064074E-4</v>
      </c>
      <c r="T88" s="13">
        <f t="shared" si="61"/>
        <v>18436</v>
      </c>
      <c r="U88" s="13">
        <f t="shared" si="44"/>
        <v>1116629056</v>
      </c>
      <c r="V88" s="13">
        <f t="shared" si="58"/>
        <v>1836753991887424</v>
      </c>
      <c r="W88" s="13">
        <f t="shared" si="45"/>
        <v>4410912</v>
      </c>
      <c r="X88" s="13">
        <f t="shared" si="65"/>
        <v>616057376</v>
      </c>
      <c r="Y88" s="13">
        <f t="shared" si="59"/>
        <v>300744</v>
      </c>
      <c r="Z88" s="13">
        <f t="shared" si="46"/>
        <v>790118436448</v>
      </c>
      <c r="AA88" s="13">
        <f t="shared" si="47"/>
        <v>1432121809088</v>
      </c>
      <c r="AB88" s="13">
        <f t="shared" si="48"/>
        <v>2.6402597672346368E+16</v>
      </c>
      <c r="AC88" s="13">
        <f t="shared" si="49"/>
        <v>6.1376971392910164E+19</v>
      </c>
      <c r="AD88" s="13">
        <f t="shared" si="50"/>
        <v>2.0509728760654858E+24</v>
      </c>
      <c r="AE88" s="13">
        <f t="shared" si="51"/>
        <v>782146966000</v>
      </c>
      <c r="AF88" s="13">
        <f t="shared" si="62"/>
        <v>45</v>
      </c>
      <c r="AG88" s="13">
        <f t="shared" si="63"/>
        <v>64445481408960</v>
      </c>
      <c r="AH88" s="13">
        <f t="shared" si="52"/>
        <v>4.7855782372484608E+16</v>
      </c>
      <c r="AI88" s="13">
        <f t="shared" si="53"/>
        <v>1503720</v>
      </c>
      <c r="AJ88" s="13">
        <f t="shared" si="54"/>
        <v>2.8066763027120345</v>
      </c>
      <c r="AK88" s="13">
        <f t="shared" si="60"/>
        <v>96.919864444066775</v>
      </c>
      <c r="AL88" s="13">
        <f t="shared" si="55"/>
        <v>0.27345925322118342</v>
      </c>
    </row>
    <row r="89" spans="1:38" ht="15.75" thickBot="1" x14ac:dyDescent="0.3">
      <c r="A89" s="3">
        <v>44312</v>
      </c>
      <c r="B89" s="8">
        <v>121112</v>
      </c>
      <c r="C89" s="4">
        <f t="shared" si="35"/>
        <v>190</v>
      </c>
      <c r="D89" s="8">
        <f t="shared" si="43"/>
        <v>10</v>
      </c>
      <c r="E89" s="4">
        <f t="shared" si="43"/>
        <v>141</v>
      </c>
      <c r="F89" s="8">
        <f t="shared" si="66"/>
        <v>33455</v>
      </c>
      <c r="G89" s="4">
        <v>3217</v>
      </c>
      <c r="H89" s="4">
        <v>84440</v>
      </c>
      <c r="I89" s="4">
        <f t="shared" si="36"/>
        <v>6.9346883873860413E-3</v>
      </c>
      <c r="J89" s="4">
        <f t="shared" si="37"/>
        <v>4.7227619189956658E-3</v>
      </c>
      <c r="K89" s="4">
        <f t="shared" si="38"/>
        <v>2.3912718577193245E-4</v>
      </c>
      <c r="L89" s="4">
        <f t="shared" si="39"/>
        <v>1.3975903614457832</v>
      </c>
      <c r="M89" s="8">
        <f t="shared" si="40"/>
        <v>2.6562190369244996</v>
      </c>
      <c r="N89" s="8">
        <f t="shared" si="41"/>
        <v>69.720589206684721</v>
      </c>
      <c r="O89" s="8">
        <f t="shared" si="42"/>
        <v>27.623191756390781</v>
      </c>
      <c r="P89" s="4">
        <v>1259345</v>
      </c>
      <c r="Q89" s="4">
        <f t="shared" si="64"/>
        <v>18250</v>
      </c>
      <c r="R89" s="13">
        <f t="shared" si="56"/>
        <v>42838928</v>
      </c>
      <c r="S89" s="13">
        <f t="shared" si="57"/>
        <v>4.2601439513145615E-4</v>
      </c>
      <c r="T89" s="13">
        <f t="shared" si="61"/>
        <v>18440</v>
      </c>
      <c r="U89" s="13">
        <f t="shared" si="44"/>
        <v>1119237025</v>
      </c>
      <c r="V89" s="13">
        <f t="shared" si="58"/>
        <v>1835173752189184</v>
      </c>
      <c r="W89" s="13">
        <f t="shared" si="45"/>
        <v>4717155</v>
      </c>
      <c r="X89" s="13">
        <f t="shared" si="65"/>
        <v>616910200</v>
      </c>
      <c r="Y89" s="13">
        <f t="shared" si="59"/>
        <v>334550</v>
      </c>
      <c r="Z89" s="13">
        <f t="shared" si="46"/>
        <v>789949832320</v>
      </c>
      <c r="AA89" s="13">
        <f t="shared" si="47"/>
        <v>1433176336240</v>
      </c>
      <c r="AB89" s="13">
        <f t="shared" si="48"/>
        <v>2.64277716402656E+16</v>
      </c>
      <c r="AC89" s="13">
        <f t="shared" si="49"/>
        <v>6.1395737879489151E+19</v>
      </c>
      <c r="AD89" s="13">
        <f t="shared" si="50"/>
        <v>2.0539944107583095E+24</v>
      </c>
      <c r="AE89" s="13">
        <f t="shared" si="51"/>
        <v>781810436000</v>
      </c>
      <c r="AF89" s="13">
        <f t="shared" si="62"/>
        <v>39</v>
      </c>
      <c r="AG89" s="13">
        <f t="shared" si="63"/>
        <v>55893877113360</v>
      </c>
      <c r="AH89" s="13">
        <f t="shared" si="52"/>
        <v>4.79469143289092E+16</v>
      </c>
      <c r="AI89" s="13">
        <f t="shared" si="53"/>
        <v>1304745</v>
      </c>
      <c r="AJ89" s="13">
        <f t="shared" si="54"/>
        <v>2.847947794841561</v>
      </c>
      <c r="AK89" s="13">
        <f t="shared" si="60"/>
        <v>96.878163276128788</v>
      </c>
      <c r="AL89" s="13">
        <f t="shared" si="55"/>
        <v>0.27388892902965523</v>
      </c>
    </row>
    <row r="90" spans="1:38" ht="15.75" thickBot="1" x14ac:dyDescent="0.3">
      <c r="A90" s="3">
        <v>44313</v>
      </c>
      <c r="B90" s="8">
        <v>121344</v>
      </c>
      <c r="C90" s="4">
        <f t="shared" si="35"/>
        <v>232</v>
      </c>
      <c r="D90" s="8">
        <f t="shared" si="43"/>
        <v>8</v>
      </c>
      <c r="E90" s="4">
        <f t="shared" si="43"/>
        <v>158</v>
      </c>
      <c r="F90" s="8">
        <f t="shared" si="66"/>
        <v>33521</v>
      </c>
      <c r="G90" s="4">
        <v>3225</v>
      </c>
      <c r="H90" s="4">
        <v>84598</v>
      </c>
      <c r="I90" s="4">
        <f t="shared" si="36"/>
        <v>7.0403627576742936E-3</v>
      </c>
      <c r="J90" s="4">
        <f t="shared" si="37"/>
        <v>4.385310700754751E-3</v>
      </c>
      <c r="K90" s="4">
        <f t="shared" si="38"/>
        <v>2.6848841025029087E-4</v>
      </c>
      <c r="L90" s="4">
        <f t="shared" si="39"/>
        <v>1.5128205128205126</v>
      </c>
      <c r="M90" s="8">
        <f t="shared" si="40"/>
        <v>2.6577333860759493</v>
      </c>
      <c r="N90" s="8">
        <f t="shared" si="41"/>
        <v>69.717497362869196</v>
      </c>
      <c r="O90" s="8">
        <f t="shared" si="42"/>
        <v>27.624769251054854</v>
      </c>
      <c r="P90" s="4">
        <v>1277595</v>
      </c>
      <c r="Q90" s="4">
        <f t="shared" si="64"/>
        <v>18250</v>
      </c>
      <c r="R90" s="13">
        <f t="shared" si="56"/>
        <v>42820446</v>
      </c>
      <c r="S90" s="13">
        <f t="shared" si="57"/>
        <v>4.2619826986388696E-4</v>
      </c>
      <c r="T90" s="13">
        <f t="shared" si="61"/>
        <v>18482</v>
      </c>
      <c r="U90" s="13">
        <f t="shared" si="44"/>
        <v>1123657441</v>
      </c>
      <c r="V90" s="13">
        <f t="shared" si="58"/>
        <v>1833590595638916</v>
      </c>
      <c r="W90" s="13">
        <f t="shared" si="45"/>
        <v>5296318</v>
      </c>
      <c r="X90" s="13">
        <f t="shared" si="65"/>
        <v>619535122</v>
      </c>
      <c r="Y90" s="13">
        <f t="shared" si="59"/>
        <v>268168</v>
      </c>
      <c r="Z90" s="13">
        <f t="shared" si="46"/>
        <v>791407482972</v>
      </c>
      <c r="AA90" s="13">
        <f t="shared" si="47"/>
        <v>1435384170366</v>
      </c>
      <c r="AB90" s="13">
        <f t="shared" si="48"/>
        <v>2.6528770236704412E+16</v>
      </c>
      <c r="AC90" s="13">
        <f t="shared" si="49"/>
        <v>6.1463790356412105E+19</v>
      </c>
      <c r="AD90" s="13">
        <f t="shared" si="50"/>
        <v>2.06032771653729E+24</v>
      </c>
      <c r="AE90" s="13">
        <f t="shared" si="51"/>
        <v>781473139500</v>
      </c>
      <c r="AF90" s="13">
        <f t="shared" si="62"/>
        <v>66</v>
      </c>
      <c r="AG90" s="13">
        <f t="shared" si="63"/>
        <v>94735355244156</v>
      </c>
      <c r="AH90" s="13">
        <f t="shared" si="52"/>
        <v>4.8115512774838688E+16</v>
      </c>
      <c r="AI90" s="13">
        <f t="shared" si="53"/>
        <v>2212386</v>
      </c>
      <c r="AJ90" s="13">
        <f t="shared" si="54"/>
        <v>2.8892192869710875</v>
      </c>
      <c r="AK90" s="13">
        <f t="shared" si="60"/>
        <v>96.836367127222601</v>
      </c>
      <c r="AL90" s="13">
        <f t="shared" si="55"/>
        <v>0.27441358580631547</v>
      </c>
    </row>
    <row r="91" spans="1:38" ht="15.75" thickBot="1" x14ac:dyDescent="0.3">
      <c r="A91" s="3">
        <v>44314</v>
      </c>
      <c r="B91" s="8">
        <v>121580</v>
      </c>
      <c r="C91" s="4">
        <f t="shared" si="35"/>
        <v>236</v>
      </c>
      <c r="D91" s="8">
        <f t="shared" si="43"/>
        <v>9</v>
      </c>
      <c r="E91" s="4">
        <f t="shared" si="43"/>
        <v>147</v>
      </c>
      <c r="F91" s="8">
        <f t="shared" si="66"/>
        <v>33601</v>
      </c>
      <c r="G91" s="4">
        <v>3234</v>
      </c>
      <c r="H91" s="4">
        <v>84745</v>
      </c>
      <c r="I91" s="4">
        <f t="shared" si="36"/>
        <v>8.5116514389452693E-3</v>
      </c>
      <c r="J91" s="4">
        <f t="shared" si="37"/>
        <v>5.8033987083717748E-3</v>
      </c>
      <c r="K91" s="4">
        <f t="shared" si="38"/>
        <v>2.9761019017291151E-4</v>
      </c>
      <c r="L91" s="4">
        <f t="shared" si="39"/>
        <v>1.3951219512195121</v>
      </c>
      <c r="M91" s="8">
        <f t="shared" si="40"/>
        <v>2.6599769698963645</v>
      </c>
      <c r="N91" s="8">
        <f t="shared" si="41"/>
        <v>69.703076163842738</v>
      </c>
      <c r="O91" s="8">
        <f t="shared" si="42"/>
        <v>27.636946866260896</v>
      </c>
      <c r="P91" s="4">
        <v>1295845</v>
      </c>
      <c r="Q91" s="4">
        <f t="shared" si="64"/>
        <v>18250</v>
      </c>
      <c r="R91" s="13">
        <f t="shared" si="56"/>
        <v>42801960</v>
      </c>
      <c r="S91" s="13">
        <f t="shared" si="57"/>
        <v>4.2638234323848722E-4</v>
      </c>
      <c r="T91" s="13">
        <f t="shared" si="61"/>
        <v>18486</v>
      </c>
      <c r="U91" s="13">
        <f t="shared" si="44"/>
        <v>1129027201</v>
      </c>
      <c r="V91" s="13">
        <f t="shared" si="58"/>
        <v>1832007779841600</v>
      </c>
      <c r="W91" s="13">
        <f t="shared" si="45"/>
        <v>4939347</v>
      </c>
      <c r="X91" s="13">
        <f t="shared" si="65"/>
        <v>621148086</v>
      </c>
      <c r="Y91" s="13">
        <f t="shared" si="59"/>
        <v>302409</v>
      </c>
      <c r="Z91" s="13">
        <f t="shared" si="46"/>
        <v>791237032560</v>
      </c>
      <c r="AA91" s="13">
        <f t="shared" si="47"/>
        <v>1438188657960</v>
      </c>
      <c r="AB91" s="13">
        <f t="shared" si="48"/>
        <v>2.658635553104856E+16</v>
      </c>
      <c r="AC91" s="13">
        <f t="shared" si="49"/>
        <v>6.15572934104576E+19</v>
      </c>
      <c r="AD91" s="13">
        <f t="shared" si="50"/>
        <v>2.0683866158847858E+24</v>
      </c>
      <c r="AE91" s="13">
        <f t="shared" si="51"/>
        <v>781135770000</v>
      </c>
      <c r="AF91" s="13">
        <f t="shared" si="62"/>
        <v>80</v>
      </c>
      <c r="AG91" s="13">
        <f t="shared" si="63"/>
        <v>115055092636800</v>
      </c>
      <c r="AH91" s="13">
        <f t="shared" si="52"/>
        <v>4.832457709611396E+16</v>
      </c>
      <c r="AI91" s="13">
        <f t="shared" si="53"/>
        <v>2688080</v>
      </c>
      <c r="AJ91" s="13">
        <f t="shared" si="54"/>
        <v>2.9304907791006141</v>
      </c>
      <c r="AK91" s="13">
        <f t="shared" si="60"/>
        <v>96.794561932509922</v>
      </c>
      <c r="AL91" s="13">
        <f t="shared" si="55"/>
        <v>0.27494728838946991</v>
      </c>
    </row>
    <row r="92" spans="1:38" ht="15.75" thickBot="1" x14ac:dyDescent="0.3">
      <c r="A92" s="3">
        <v>44315</v>
      </c>
      <c r="B92" s="8">
        <v>121866</v>
      </c>
      <c r="C92" s="4">
        <f t="shared" si="35"/>
        <v>286</v>
      </c>
      <c r="D92" s="8">
        <f t="shared" si="43"/>
        <v>10</v>
      </c>
      <c r="E92" s="4">
        <f t="shared" si="43"/>
        <v>195</v>
      </c>
      <c r="F92" s="8">
        <f t="shared" si="66"/>
        <v>33682</v>
      </c>
      <c r="G92" s="4">
        <v>3244</v>
      </c>
      <c r="H92" s="4">
        <v>84940</v>
      </c>
      <c r="I92" s="4">
        <f t="shared" si="36"/>
        <v>7.1848465055519267E-3</v>
      </c>
      <c r="J92" s="4">
        <f t="shared" si="37"/>
        <v>4.9878273261682801E-3</v>
      </c>
      <c r="K92" s="4">
        <f t="shared" si="38"/>
        <v>2.6720503533044355E-4</v>
      </c>
      <c r="L92" s="4">
        <f t="shared" si="39"/>
        <v>1.3672316384180789</v>
      </c>
      <c r="M92" s="8">
        <f t="shared" si="40"/>
        <v>2.6619401637864541</v>
      </c>
      <c r="N92" s="8">
        <f t="shared" si="41"/>
        <v>69.699506014803148</v>
      </c>
      <c r="O92" s="8">
        <f t="shared" si="42"/>
        <v>27.638553821410401</v>
      </c>
      <c r="P92" s="4">
        <v>1314095</v>
      </c>
      <c r="Q92" s="4">
        <f t="shared" si="64"/>
        <v>18250</v>
      </c>
      <c r="R92" s="13">
        <f t="shared" si="56"/>
        <v>42783424</v>
      </c>
      <c r="S92" s="13">
        <f t="shared" si="57"/>
        <v>4.2680080958457182E-4</v>
      </c>
      <c r="T92" s="13">
        <f t="shared" si="61"/>
        <v>18536</v>
      </c>
      <c r="U92" s="13">
        <f t="shared" si="44"/>
        <v>1134477124</v>
      </c>
      <c r="V92" s="13">
        <f t="shared" si="58"/>
        <v>1830421369163776</v>
      </c>
      <c r="W92" s="13">
        <f t="shared" si="45"/>
        <v>6567990</v>
      </c>
      <c r="X92" s="13">
        <f t="shared" si="65"/>
        <v>624329552</v>
      </c>
      <c r="Y92" s="13">
        <f t="shared" si="59"/>
        <v>336820</v>
      </c>
      <c r="Z92" s="13">
        <f t="shared" si="46"/>
        <v>793033547264</v>
      </c>
      <c r="AA92" s="13">
        <f t="shared" si="47"/>
        <v>1441031287168</v>
      </c>
      <c r="AB92" s="13">
        <f t="shared" si="48"/>
        <v>2.6710955938946048E+16</v>
      </c>
      <c r="AC92" s="13">
        <f t="shared" si="49"/>
        <v>6.1652252556174303E+19</v>
      </c>
      <c r="AD92" s="13">
        <f t="shared" si="50"/>
        <v>2.076571170597063E+24</v>
      </c>
      <c r="AE92" s="13">
        <f t="shared" si="51"/>
        <v>780797488000</v>
      </c>
      <c r="AF92" s="13">
        <f t="shared" si="62"/>
        <v>81</v>
      </c>
      <c r="AG92" s="13">
        <f t="shared" si="63"/>
        <v>116723534260608</v>
      </c>
      <c r="AH92" s="13">
        <f t="shared" si="52"/>
        <v>4.8536815814392576E+16</v>
      </c>
      <c r="AI92" s="13">
        <f t="shared" si="53"/>
        <v>2728242</v>
      </c>
      <c r="AJ92" s="13">
        <f t="shared" si="54"/>
        <v>2.9717622712301401</v>
      </c>
      <c r="AK92" s="13">
        <f t="shared" si="60"/>
        <v>96.752643665216056</v>
      </c>
      <c r="AL92" s="13">
        <f t="shared" si="55"/>
        <v>0.27559406355380112</v>
      </c>
    </row>
    <row r="93" spans="1:38" ht="15.75" thickBot="1" x14ac:dyDescent="0.3">
      <c r="A93" s="3">
        <v>44316</v>
      </c>
      <c r="B93" s="8">
        <v>122108</v>
      </c>
      <c r="C93" s="4">
        <f t="shared" si="35"/>
        <v>242</v>
      </c>
      <c r="D93" s="8">
        <f t="shared" si="43"/>
        <v>9</v>
      </c>
      <c r="E93" s="4">
        <f t="shared" si="43"/>
        <v>168</v>
      </c>
      <c r="F93" s="8">
        <f t="shared" si="66"/>
        <v>33747</v>
      </c>
      <c r="G93" s="4">
        <v>3253</v>
      </c>
      <c r="H93" s="4">
        <v>85108</v>
      </c>
      <c r="I93" s="4">
        <f t="shared" si="36"/>
        <v>6.015349512549264E-3</v>
      </c>
      <c r="J93" s="4">
        <f t="shared" si="37"/>
        <v>4.1781491688150062E-3</v>
      </c>
      <c r="K93" s="4">
        <f t="shared" si="38"/>
        <v>2.370581088689365E-4</v>
      </c>
      <c r="L93" s="4">
        <f t="shared" si="39"/>
        <v>1.3624161073825503</v>
      </c>
      <c r="M93" s="8">
        <f t="shared" si="40"/>
        <v>2.6640351164542864</v>
      </c>
      <c r="N93" s="8">
        <f t="shared" si="41"/>
        <v>69.698955023421888</v>
      </c>
      <c r="O93" s="8">
        <f t="shared" si="42"/>
        <v>27.637009860123822</v>
      </c>
      <c r="P93" s="4">
        <v>1332355</v>
      </c>
      <c r="Q93" s="4">
        <f t="shared" si="64"/>
        <v>18260</v>
      </c>
      <c r="R93" s="13">
        <f t="shared" si="56"/>
        <v>42764922</v>
      </c>
      <c r="S93" s="13">
        <f t="shared" si="57"/>
        <v>4.2651778950982303E-4</v>
      </c>
      <c r="T93" s="13">
        <f t="shared" si="61"/>
        <v>18502</v>
      </c>
      <c r="U93" s="13">
        <f t="shared" si="44"/>
        <v>1138860009</v>
      </c>
      <c r="V93" s="13">
        <f t="shared" si="58"/>
        <v>1828838553666084</v>
      </c>
      <c r="W93" s="13">
        <f t="shared" si="45"/>
        <v>5669496</v>
      </c>
      <c r="X93" s="13">
        <f t="shared" si="65"/>
        <v>624386994</v>
      </c>
      <c r="Y93" s="13">
        <f t="shared" si="59"/>
        <v>303723</v>
      </c>
      <c r="Z93" s="13">
        <f t="shared" si="46"/>
        <v>791236586844</v>
      </c>
      <c r="AA93" s="13">
        <f t="shared" si="47"/>
        <v>1443187822734</v>
      </c>
      <c r="AB93" s="13">
        <f t="shared" si="48"/>
        <v>2.6701861096224468E+16</v>
      </c>
      <c r="AC93" s="13">
        <f t="shared" si="49"/>
        <v>6.1717814670569333E+19</v>
      </c>
      <c r="AD93" s="13">
        <f t="shared" si="50"/>
        <v>2.0827910916877033E+24</v>
      </c>
      <c r="AE93" s="13">
        <f t="shared" si="51"/>
        <v>780887475720</v>
      </c>
      <c r="AF93" s="13">
        <f t="shared" si="62"/>
        <v>65</v>
      </c>
      <c r="AG93" s="13">
        <f t="shared" si="63"/>
        <v>93807208477710</v>
      </c>
      <c r="AH93" s="13">
        <f t="shared" si="52"/>
        <v>4.8703259453804296E+16</v>
      </c>
      <c r="AI93" s="13">
        <f t="shared" si="53"/>
        <v>2193555</v>
      </c>
      <c r="AJ93" s="13">
        <f t="shared" si="54"/>
        <v>3.0130563778759023</v>
      </c>
      <c r="AK93" s="13">
        <f t="shared" si="60"/>
        <v>96.710802287277403</v>
      </c>
      <c r="AL93" s="13">
        <f t="shared" si="55"/>
        <v>0.27614133484669678</v>
      </c>
    </row>
    <row r="94" spans="1:38" ht="15.75" thickBot="1" x14ac:dyDescent="0.3">
      <c r="A94" s="3">
        <v>44317</v>
      </c>
      <c r="B94" s="8">
        <v>122311</v>
      </c>
      <c r="C94" s="4">
        <f t="shared" si="35"/>
        <v>203</v>
      </c>
      <c r="D94" s="8">
        <f t="shared" si="43"/>
        <v>8</v>
      </c>
      <c r="E94" s="4">
        <f t="shared" si="43"/>
        <v>141</v>
      </c>
      <c r="F94" s="8">
        <f t="shared" si="66"/>
        <v>33801</v>
      </c>
      <c r="G94" s="4">
        <v>3261</v>
      </c>
      <c r="H94" s="4">
        <v>85249</v>
      </c>
      <c r="I94" s="4">
        <f t="shared" si="36"/>
        <v>6.2424188633472379E-3</v>
      </c>
      <c r="J94" s="4">
        <f t="shared" si="37"/>
        <v>4.4081536049229309E-3</v>
      </c>
      <c r="K94" s="4">
        <f t="shared" si="38"/>
        <v>2.6626431170675426E-4</v>
      </c>
      <c r="L94" s="4">
        <f t="shared" si="39"/>
        <v>1.3354430379746836</v>
      </c>
      <c r="M94" s="8">
        <f t="shared" si="40"/>
        <v>2.666154311550065</v>
      </c>
      <c r="N94" s="8">
        <f t="shared" si="41"/>
        <v>69.698555322088779</v>
      </c>
      <c r="O94" s="8">
        <f t="shared" si="42"/>
        <v>27.635290366361158</v>
      </c>
      <c r="P94" s="4">
        <v>1350595</v>
      </c>
      <c r="Q94" s="4">
        <f t="shared" si="64"/>
        <v>18240</v>
      </c>
      <c r="R94" s="13">
        <f t="shared" si="56"/>
        <v>42746479</v>
      </c>
      <c r="S94" s="13">
        <f t="shared" si="57"/>
        <v>4.2693574832210158E-4</v>
      </c>
      <c r="T94" s="13">
        <f t="shared" si="61"/>
        <v>18443</v>
      </c>
      <c r="U94" s="13">
        <f t="shared" si="44"/>
        <v>1142507601</v>
      </c>
      <c r="V94" s="13">
        <f t="shared" si="58"/>
        <v>1827261466897441</v>
      </c>
      <c r="W94" s="13">
        <f t="shared" si="45"/>
        <v>4765941</v>
      </c>
      <c r="X94" s="13">
        <f t="shared" si="65"/>
        <v>623391843</v>
      </c>
      <c r="Y94" s="13">
        <f t="shared" si="59"/>
        <v>270408</v>
      </c>
      <c r="Z94" s="13">
        <f t="shared" si="46"/>
        <v>788373312197</v>
      </c>
      <c r="AA94" s="13">
        <f t="shared" si="47"/>
        <v>1444873736679</v>
      </c>
      <c r="AB94" s="13">
        <f t="shared" si="48"/>
        <v>2.6647806325570796E+16</v>
      </c>
      <c r="AC94" s="13">
        <f t="shared" si="49"/>
        <v>6.1763264842600407E+19</v>
      </c>
      <c r="AD94" s="13">
        <f t="shared" si="50"/>
        <v>2.0876601149447362E+24</v>
      </c>
      <c r="AE94" s="13">
        <f t="shared" si="51"/>
        <v>779695776960</v>
      </c>
      <c r="AF94" s="13">
        <f t="shared" si="62"/>
        <v>54</v>
      </c>
      <c r="AG94" s="13">
        <f t="shared" si="63"/>
        <v>78023181780666</v>
      </c>
      <c r="AH94" s="13">
        <f t="shared" si="52"/>
        <v>4.883817717348688E+16</v>
      </c>
      <c r="AI94" s="13">
        <f t="shared" si="53"/>
        <v>1825254</v>
      </c>
      <c r="AJ94" s="13">
        <f t="shared" si="54"/>
        <v>3.0543052554891932</v>
      </c>
      <c r="AK94" s="13">
        <f t="shared" si="60"/>
        <v>96.669094334984536</v>
      </c>
      <c r="AL94" s="13">
        <f t="shared" si="55"/>
        <v>0.27660040952627452</v>
      </c>
    </row>
    <row r="95" spans="1:38" ht="15.75" thickBot="1" x14ac:dyDescent="0.3">
      <c r="A95" s="3">
        <v>44318</v>
      </c>
      <c r="B95" s="8">
        <v>122522</v>
      </c>
      <c r="C95" s="4">
        <f t="shared" si="35"/>
        <v>211</v>
      </c>
      <c r="D95" s="8">
        <f t="shared" si="43"/>
        <v>9</v>
      </c>
      <c r="E95" s="4">
        <f t="shared" si="43"/>
        <v>149</v>
      </c>
      <c r="F95" s="8">
        <f t="shared" si="66"/>
        <v>33854</v>
      </c>
      <c r="G95" s="4">
        <v>3270</v>
      </c>
      <c r="H95" s="4">
        <v>85398</v>
      </c>
      <c r="I95" s="4">
        <f t="shared" si="36"/>
        <v>5.760028357062681E-3</v>
      </c>
      <c r="J95" s="4">
        <f t="shared" si="37"/>
        <v>4.0172505464642289E-3</v>
      </c>
      <c r="K95" s="4">
        <f t="shared" si="38"/>
        <v>2.9538606959295799E-4</v>
      </c>
      <c r="L95" s="4">
        <f t="shared" si="39"/>
        <v>1.3356164383561644</v>
      </c>
      <c r="M95" s="8">
        <f t="shared" si="40"/>
        <v>2.6689084409330568</v>
      </c>
      <c r="N95" s="8">
        <f t="shared" si="41"/>
        <v>69.700135485871925</v>
      </c>
      <c r="O95" s="8">
        <f t="shared" si="42"/>
        <v>27.630956073195019</v>
      </c>
      <c r="P95" s="4">
        <v>1368845</v>
      </c>
      <c r="Q95" s="4">
        <f t="shared" si="64"/>
        <v>18250</v>
      </c>
      <c r="R95" s="13">
        <f t="shared" si="56"/>
        <v>42728018</v>
      </c>
      <c r="S95" s="13">
        <f t="shared" si="57"/>
        <v>4.2712020950749459E-4</v>
      </c>
      <c r="T95" s="13">
        <f t="shared" si="61"/>
        <v>18461</v>
      </c>
      <c r="U95" s="13">
        <f t="shared" si="44"/>
        <v>1146093316</v>
      </c>
      <c r="V95" s="13">
        <f t="shared" si="58"/>
        <v>1825683522208324</v>
      </c>
      <c r="W95" s="13">
        <f t="shared" si="45"/>
        <v>5044246</v>
      </c>
      <c r="X95" s="13">
        <f t="shared" si="65"/>
        <v>624978694</v>
      </c>
      <c r="Y95" s="13">
        <f t="shared" si="59"/>
        <v>304686</v>
      </c>
      <c r="Z95" s="13">
        <f t="shared" si="46"/>
        <v>788801940298</v>
      </c>
      <c r="AA95" s="13">
        <f t="shared" si="47"/>
        <v>1446514321372</v>
      </c>
      <c r="AB95" s="13">
        <f t="shared" si="48"/>
        <v>2.6704100886848492E+16</v>
      </c>
      <c r="AC95" s="13">
        <f t="shared" si="49"/>
        <v>6.1806689960840602E+19</v>
      </c>
      <c r="AD95" s="13">
        <f t="shared" si="50"/>
        <v>2.0924036819342978E+24</v>
      </c>
      <c r="AE95" s="13">
        <f t="shared" si="51"/>
        <v>779786328500</v>
      </c>
      <c r="AF95" s="13">
        <f t="shared" si="62"/>
        <v>53</v>
      </c>
      <c r="AG95" s="13">
        <f t="shared" si="63"/>
        <v>76665259032716</v>
      </c>
      <c r="AH95" s="13">
        <f t="shared" si="52"/>
        <v>4.8970295835727688E+16</v>
      </c>
      <c r="AI95" s="13">
        <f t="shared" si="53"/>
        <v>1794262</v>
      </c>
      <c r="AJ95" s="13">
        <f t="shared" si="54"/>
        <v>3.0955767476187197</v>
      </c>
      <c r="AK95" s="13">
        <f t="shared" si="60"/>
        <v>96.627345676562442</v>
      </c>
      <c r="AL95" s="13">
        <f t="shared" si="55"/>
        <v>0.27707757581884052</v>
      </c>
    </row>
    <row r="96" spans="1:38" ht="15.75" thickBot="1" x14ac:dyDescent="0.3">
      <c r="A96" s="3">
        <v>44319</v>
      </c>
      <c r="B96" s="8">
        <v>122717</v>
      </c>
      <c r="C96" s="4">
        <f t="shared" si="35"/>
        <v>195</v>
      </c>
      <c r="D96" s="8">
        <f t="shared" si="43"/>
        <v>10</v>
      </c>
      <c r="E96" s="4">
        <f t="shared" si="43"/>
        <v>136</v>
      </c>
      <c r="F96" s="8">
        <f t="shared" si="66"/>
        <v>33903</v>
      </c>
      <c r="G96" s="4">
        <v>3280</v>
      </c>
      <c r="H96" s="4">
        <v>85534</v>
      </c>
      <c r="I96" s="4">
        <f t="shared" si="36"/>
        <v>8.3178479780550395E-3</v>
      </c>
      <c r="J96" s="4">
        <f t="shared" si="37"/>
        <v>4.6898504557118838E-3</v>
      </c>
      <c r="K96" s="4">
        <f t="shared" si="38"/>
        <v>2.6546323334218213E-4</v>
      </c>
      <c r="L96" s="4">
        <f t="shared" si="39"/>
        <v>1.6785714285714286</v>
      </c>
      <c r="M96" s="8">
        <f t="shared" si="40"/>
        <v>2.6728163172176633</v>
      </c>
      <c r="N96" s="8">
        <f t="shared" si="41"/>
        <v>69.700204535638903</v>
      </c>
      <c r="O96" s="8">
        <f t="shared" si="42"/>
        <v>27.626979147143427</v>
      </c>
      <c r="P96" s="4">
        <v>1387095</v>
      </c>
      <c r="Q96" s="4">
        <f t="shared" si="64"/>
        <v>18250</v>
      </c>
      <c r="R96" s="13">
        <f t="shared" si="56"/>
        <v>42709573</v>
      </c>
      <c r="S96" s="13">
        <f t="shared" si="57"/>
        <v>4.2145118144824346E-4</v>
      </c>
      <c r="T96" s="13">
        <f t="shared" si="61"/>
        <v>18445</v>
      </c>
      <c r="U96" s="13">
        <f t="shared" si="44"/>
        <v>1149413409</v>
      </c>
      <c r="V96" s="13">
        <f t="shared" si="58"/>
        <v>1824107625842329</v>
      </c>
      <c r="W96" s="13">
        <f t="shared" si="45"/>
        <v>4610808</v>
      </c>
      <c r="X96" s="13">
        <f t="shared" si="65"/>
        <v>625340835</v>
      </c>
      <c r="Y96" s="13">
        <f t="shared" si="59"/>
        <v>339030</v>
      </c>
      <c r="Z96" s="13">
        <f t="shared" si="46"/>
        <v>787778073985</v>
      </c>
      <c r="AA96" s="13">
        <f t="shared" si="47"/>
        <v>1447982653419</v>
      </c>
      <c r="AB96" s="13">
        <f t="shared" si="48"/>
        <v>2.6708040042313456E+16</v>
      </c>
      <c r="AC96" s="13">
        <f t="shared" si="49"/>
        <v>6.184272083893248E+19</v>
      </c>
      <c r="AD96" s="13">
        <f t="shared" si="50"/>
        <v>2.096653764602328E+24</v>
      </c>
      <c r="AE96" s="13">
        <f t="shared" si="51"/>
        <v>779449707250</v>
      </c>
      <c r="AF96" s="13">
        <f t="shared" si="62"/>
        <v>49</v>
      </c>
      <c r="AG96" s="13">
        <f t="shared" si="63"/>
        <v>70951150017531</v>
      </c>
      <c r="AH96" s="13">
        <f t="shared" si="52"/>
        <v>4.909095589886436E+16</v>
      </c>
      <c r="AI96" s="13">
        <f t="shared" si="53"/>
        <v>1661247</v>
      </c>
      <c r="AJ96" s="13">
        <f t="shared" si="54"/>
        <v>3.1368482397482462</v>
      </c>
      <c r="AK96" s="13">
        <f t="shared" si="60"/>
        <v>96.585633201366321</v>
      </c>
      <c r="AL96" s="13">
        <f t="shared" si="55"/>
        <v>0.27751855888542998</v>
      </c>
    </row>
    <row r="97" spans="1:38" ht="15.75" thickBot="1" x14ac:dyDescent="0.3">
      <c r="A97" s="3">
        <v>44320</v>
      </c>
      <c r="B97" s="8">
        <v>122999</v>
      </c>
      <c r="C97" s="4">
        <f t="shared" si="35"/>
        <v>282</v>
      </c>
      <c r="D97" s="8">
        <f t="shared" si="43"/>
        <v>9</v>
      </c>
      <c r="E97" s="4">
        <f t="shared" si="43"/>
        <v>159</v>
      </c>
      <c r="F97" s="8">
        <f t="shared" si="66"/>
        <v>34017</v>
      </c>
      <c r="G97" s="4">
        <v>3289</v>
      </c>
      <c r="H97" s="4">
        <v>85693</v>
      </c>
      <c r="I97" s="4">
        <f t="shared" si="36"/>
        <v>8.0253990651732963E-3</v>
      </c>
      <c r="J97" s="4">
        <f t="shared" si="37"/>
        <v>5.1738836464120877E-3</v>
      </c>
      <c r="K97" s="4">
        <f t="shared" si="38"/>
        <v>2.9397066172795954E-4</v>
      </c>
      <c r="L97" s="4">
        <f t="shared" si="39"/>
        <v>1.467741935483871</v>
      </c>
      <c r="M97" s="8">
        <f t="shared" si="40"/>
        <v>2.6740054797193475</v>
      </c>
      <c r="N97" s="8">
        <f t="shared" si="41"/>
        <v>69.669672111155379</v>
      </c>
      <c r="O97" s="8">
        <f t="shared" si="42"/>
        <v>27.656322409125277</v>
      </c>
      <c r="P97" s="4">
        <v>1405095</v>
      </c>
      <c r="Q97" s="4">
        <f t="shared" si="64"/>
        <v>18000</v>
      </c>
      <c r="R97" s="13">
        <f t="shared" si="56"/>
        <v>42691291</v>
      </c>
      <c r="S97" s="13">
        <f t="shared" si="57"/>
        <v>4.2139742272024521E-4</v>
      </c>
      <c r="T97" s="13">
        <f t="shared" si="61"/>
        <v>18282</v>
      </c>
      <c r="U97" s="13">
        <f t="shared" si="44"/>
        <v>1157156289</v>
      </c>
      <c r="V97" s="13">
        <f t="shared" si="58"/>
        <v>1822546327246681</v>
      </c>
      <c r="W97" s="13">
        <f t="shared" si="45"/>
        <v>5408703</v>
      </c>
      <c r="X97" s="13">
        <f t="shared" si="65"/>
        <v>621898794</v>
      </c>
      <c r="Y97" s="13">
        <f t="shared" si="59"/>
        <v>306153</v>
      </c>
      <c r="Z97" s="13">
        <f t="shared" si="46"/>
        <v>780482182062</v>
      </c>
      <c r="AA97" s="13">
        <f t="shared" si="47"/>
        <v>1452229645947</v>
      </c>
      <c r="AB97" s="13">
        <f t="shared" si="48"/>
        <v>2.6549662387203056E+16</v>
      </c>
      <c r="AC97" s="13">
        <f t="shared" si="49"/>
        <v>6.1997558413950345E+19</v>
      </c>
      <c r="AD97" s="13">
        <f t="shared" si="50"/>
        <v>2.1089709445673489E+24</v>
      </c>
      <c r="AE97" s="13">
        <f t="shared" si="51"/>
        <v>768443238000</v>
      </c>
      <c r="AF97" s="13">
        <f t="shared" si="62"/>
        <v>114</v>
      </c>
      <c r="AG97" s="13">
        <f t="shared" si="63"/>
        <v>165554179637958</v>
      </c>
      <c r="AH97" s="13">
        <f t="shared" si="52"/>
        <v>4.9400495866179096E+16</v>
      </c>
      <c r="AI97" s="13">
        <f t="shared" si="53"/>
        <v>3877938</v>
      </c>
      <c r="AJ97" s="13">
        <f t="shared" si="54"/>
        <v>3.1775543689718888</v>
      </c>
      <c r="AK97" s="13">
        <f t="shared" si="60"/>
        <v>96.54428934278485</v>
      </c>
      <c r="AL97" s="13">
        <f t="shared" si="55"/>
        <v>0.27815628824326705</v>
      </c>
    </row>
    <row r="98" spans="1:38" ht="15.75" thickBot="1" x14ac:dyDescent="0.3">
      <c r="A98" s="3">
        <v>44321</v>
      </c>
      <c r="B98" s="8">
        <v>123272</v>
      </c>
      <c r="C98" s="4">
        <f t="shared" si="35"/>
        <v>273</v>
      </c>
      <c r="D98" s="8">
        <f t="shared" si="43"/>
        <v>10</v>
      </c>
      <c r="E98" s="4">
        <f t="shared" si="43"/>
        <v>176</v>
      </c>
      <c r="F98" s="8">
        <f t="shared" si="66"/>
        <v>34104</v>
      </c>
      <c r="G98" s="4">
        <v>3299</v>
      </c>
      <c r="H98" s="4">
        <v>85869</v>
      </c>
      <c r="I98" s="4">
        <f t="shared" si="36"/>
        <v>5.8937368050668544E-3</v>
      </c>
      <c r="J98" s="4">
        <f t="shared" si="37"/>
        <v>4.0464461646727654E-3</v>
      </c>
      <c r="K98" s="4">
        <f t="shared" si="38"/>
        <v>2.345765892563922E-4</v>
      </c>
      <c r="L98" s="4">
        <f t="shared" si="39"/>
        <v>1.3767123287671235</v>
      </c>
      <c r="M98" s="8">
        <f t="shared" si="40"/>
        <v>2.6761957297683172</v>
      </c>
      <c r="N98" s="8">
        <f t="shared" si="41"/>
        <v>69.65815432539425</v>
      </c>
      <c r="O98" s="8">
        <f t="shared" si="42"/>
        <v>27.665649944837433</v>
      </c>
      <c r="P98" s="4">
        <v>1423085</v>
      </c>
      <c r="Q98" s="4">
        <f t="shared" si="64"/>
        <v>17990</v>
      </c>
      <c r="R98" s="13">
        <f t="shared" si="56"/>
        <v>42673028</v>
      </c>
      <c r="S98" s="13">
        <f t="shared" si="57"/>
        <v>4.22046450512019E-4</v>
      </c>
      <c r="T98" s="13">
        <f t="shared" si="61"/>
        <v>18263</v>
      </c>
      <c r="U98" s="13">
        <f t="shared" si="44"/>
        <v>1163082816</v>
      </c>
      <c r="V98" s="13">
        <f t="shared" si="58"/>
        <v>1820987318688784</v>
      </c>
      <c r="W98" s="13">
        <f t="shared" si="45"/>
        <v>6002304</v>
      </c>
      <c r="X98" s="13">
        <f t="shared" si="65"/>
        <v>622841352</v>
      </c>
      <c r="Y98" s="13">
        <f t="shared" si="59"/>
        <v>341040</v>
      </c>
      <c r="Z98" s="13">
        <f t="shared" si="46"/>
        <v>779337510364</v>
      </c>
      <c r="AA98" s="13">
        <f t="shared" si="47"/>
        <v>1455320946912</v>
      </c>
      <c r="AB98" s="13">
        <f t="shared" si="48"/>
        <v>2.6578526453453856E+16</v>
      </c>
      <c r="AC98" s="13">
        <f t="shared" si="49"/>
        <v>6.2102951516562293E+19</v>
      </c>
      <c r="AD98" s="13">
        <f t="shared" si="50"/>
        <v>2.1179590585208404E+24</v>
      </c>
      <c r="AE98" s="13">
        <f t="shared" si="51"/>
        <v>767687773720</v>
      </c>
      <c r="AF98" s="13">
        <f t="shared" si="62"/>
        <v>87</v>
      </c>
      <c r="AG98" s="13">
        <f t="shared" si="63"/>
        <v>126612922381344</v>
      </c>
      <c r="AH98" s="13">
        <f t="shared" si="52"/>
        <v>4.9632265573486848E+16</v>
      </c>
      <c r="AI98" s="13">
        <f t="shared" si="53"/>
        <v>2967048</v>
      </c>
      <c r="AJ98" s="13">
        <f t="shared" si="54"/>
        <v>3.2182378836792958</v>
      </c>
      <c r="AK98" s="13">
        <f t="shared" si="60"/>
        <v>96.502988451784205</v>
      </c>
      <c r="AL98" s="13">
        <f t="shared" si="55"/>
        <v>0.27877366453649233</v>
      </c>
    </row>
    <row r="99" spans="1:38" ht="15.75" thickBot="1" x14ac:dyDescent="0.3">
      <c r="A99" s="3">
        <v>44322</v>
      </c>
      <c r="B99" s="8">
        <v>123473</v>
      </c>
      <c r="C99" s="4">
        <f t="shared" si="35"/>
        <v>201</v>
      </c>
      <c r="D99" s="8">
        <f t="shared" si="43"/>
        <v>8</v>
      </c>
      <c r="E99" s="4">
        <f t="shared" si="43"/>
        <v>138</v>
      </c>
      <c r="F99" s="8">
        <f t="shared" si="66"/>
        <v>34159</v>
      </c>
      <c r="G99" s="4">
        <v>3307</v>
      </c>
      <c r="H99" s="4">
        <v>86007</v>
      </c>
      <c r="I99" s="4">
        <f t="shared" si="36"/>
        <v>6.4111947071050094E-3</v>
      </c>
      <c r="J99" s="4">
        <f t="shared" si="37"/>
        <v>4.1570303580315583E-3</v>
      </c>
      <c r="K99" s="4">
        <f t="shared" si="38"/>
        <v>2.3419889341022863E-4</v>
      </c>
      <c r="L99" s="4">
        <f t="shared" si="39"/>
        <v>1.4600000000000002</v>
      </c>
      <c r="M99" s="8">
        <f t="shared" si="40"/>
        <v>2.678318336802378</v>
      </c>
      <c r="N99" s="8">
        <f t="shared" si="41"/>
        <v>69.656524098385887</v>
      </c>
      <c r="O99" s="8">
        <f t="shared" si="42"/>
        <v>27.665157564811736</v>
      </c>
      <c r="P99" s="4">
        <v>1441095</v>
      </c>
      <c r="Q99" s="4">
        <f t="shared" si="64"/>
        <v>18010</v>
      </c>
      <c r="R99" s="13">
        <f t="shared" si="56"/>
        <v>42654817</v>
      </c>
      <c r="S99" s="13">
        <f t="shared" si="57"/>
        <v>4.2194531042062612E-4</v>
      </c>
      <c r="T99" s="13">
        <f t="shared" si="61"/>
        <v>18211</v>
      </c>
      <c r="U99" s="13">
        <f t="shared" si="44"/>
        <v>1166837281</v>
      </c>
      <c r="V99" s="13">
        <f t="shared" si="58"/>
        <v>1819433413303489</v>
      </c>
      <c r="W99" s="13">
        <f t="shared" si="45"/>
        <v>4713942</v>
      </c>
      <c r="X99" s="13">
        <f t="shared" si="65"/>
        <v>622069549</v>
      </c>
      <c r="Y99" s="13">
        <f t="shared" si="59"/>
        <v>273272</v>
      </c>
      <c r="Z99" s="13">
        <f t="shared" si="46"/>
        <v>776786872387</v>
      </c>
      <c r="AA99" s="13">
        <f t="shared" si="47"/>
        <v>1457045893903</v>
      </c>
      <c r="AB99" s="13">
        <f t="shared" si="48"/>
        <v>2.6534262773867532E+16</v>
      </c>
      <c r="AC99" s="13">
        <f t="shared" si="49"/>
        <v>6.2150025965033882E+19</v>
      </c>
      <c r="AD99" s="13">
        <f t="shared" si="50"/>
        <v>2.1229827369395923E+24</v>
      </c>
      <c r="AE99" s="13">
        <f t="shared" si="51"/>
        <v>768213254170</v>
      </c>
      <c r="AF99" s="13">
        <f t="shared" si="62"/>
        <v>55</v>
      </c>
      <c r="AG99" s="13">
        <f t="shared" si="63"/>
        <v>80137524164665</v>
      </c>
      <c r="AH99" s="13">
        <f t="shared" si="52"/>
        <v>4.9771230689832576E+16</v>
      </c>
      <c r="AI99" s="13">
        <f t="shared" si="53"/>
        <v>1878745</v>
      </c>
      <c r="AJ99" s="13">
        <f t="shared" si="54"/>
        <v>3.2589666274191735</v>
      </c>
      <c r="AK99" s="13">
        <f t="shared" si="60"/>
        <v>96.461805156267999</v>
      </c>
      <c r="AL99" s="13">
        <f t="shared" si="55"/>
        <v>0.27922821631282296</v>
      </c>
    </row>
    <row r="100" spans="1:38" ht="15.75" thickBot="1" x14ac:dyDescent="0.3">
      <c r="A100" s="3">
        <v>44323</v>
      </c>
      <c r="B100" s="8">
        <v>123692</v>
      </c>
      <c r="C100" s="4">
        <f t="shared" si="35"/>
        <v>219</v>
      </c>
      <c r="D100" s="8">
        <f t="shared" si="43"/>
        <v>8</v>
      </c>
      <c r="E100" s="4">
        <f t="shared" si="43"/>
        <v>142</v>
      </c>
      <c r="F100" s="8">
        <f t="shared" si="66"/>
        <v>34228</v>
      </c>
      <c r="G100" s="4">
        <v>3315</v>
      </c>
      <c r="H100" s="4">
        <v>86149</v>
      </c>
      <c r="I100" s="4">
        <f t="shared" si="36"/>
        <v>6.0768961084492227E-3</v>
      </c>
      <c r="J100" s="4">
        <f t="shared" si="37"/>
        <v>3.8272759144560011E-3</v>
      </c>
      <c r="K100" s="4">
        <f t="shared" si="38"/>
        <v>1.752950800514199E-4</v>
      </c>
      <c r="L100" s="4">
        <f t="shared" si="39"/>
        <v>1.5182481751824815</v>
      </c>
      <c r="M100" s="8">
        <f t="shared" si="40"/>
        <v>2.680043980208906</v>
      </c>
      <c r="N100" s="8">
        <f t="shared" si="41"/>
        <v>69.647996636807548</v>
      </c>
      <c r="O100" s="8">
        <f t="shared" si="42"/>
        <v>27.671959382983541</v>
      </c>
      <c r="P100" s="4">
        <v>1459093</v>
      </c>
      <c r="Q100" s="4">
        <f t="shared" si="64"/>
        <v>17998</v>
      </c>
      <c r="R100" s="13">
        <f t="shared" si="56"/>
        <v>42636600</v>
      </c>
      <c r="S100" s="13">
        <f t="shared" si="57"/>
        <v>4.2221940773889098E-4</v>
      </c>
      <c r="T100" s="13">
        <f t="shared" si="61"/>
        <v>18217</v>
      </c>
      <c r="U100" s="13">
        <f t="shared" si="44"/>
        <v>1171555984</v>
      </c>
      <c r="V100" s="13">
        <f t="shared" si="58"/>
        <v>1817879659560000</v>
      </c>
      <c r="W100" s="13">
        <f t="shared" si="45"/>
        <v>4860376</v>
      </c>
      <c r="X100" s="13">
        <f t="shared" si="65"/>
        <v>623531476</v>
      </c>
      <c r="Y100" s="13">
        <f t="shared" si="59"/>
        <v>273824</v>
      </c>
      <c r="Z100" s="13">
        <f t="shared" si="46"/>
        <v>776710942200</v>
      </c>
      <c r="AA100" s="13">
        <f t="shared" si="47"/>
        <v>1459365544800</v>
      </c>
      <c r="AB100" s="13">
        <f t="shared" si="48"/>
        <v>2.65852621296216E+16</v>
      </c>
      <c r="AC100" s="13">
        <f t="shared" si="49"/>
        <v>6.2222384987419681E+19</v>
      </c>
      <c r="AD100" s="13">
        <f t="shared" si="50"/>
        <v>2.1297477933494008E+24</v>
      </c>
      <c r="AE100" s="13">
        <f t="shared" si="51"/>
        <v>767373526800</v>
      </c>
      <c r="AF100" s="13">
        <f t="shared" si="62"/>
        <v>69</v>
      </c>
      <c r="AG100" s="13">
        <f t="shared" si="63"/>
        <v>100696222591200</v>
      </c>
      <c r="AH100" s="13">
        <f t="shared" si="52"/>
        <v>4.99511638674144E+16</v>
      </c>
      <c r="AI100" s="13">
        <f t="shared" si="53"/>
        <v>2361732</v>
      </c>
      <c r="AJ100" s="13">
        <f t="shared" si="54"/>
        <v>3.2996682337395691</v>
      </c>
      <c r="AK100" s="13">
        <f t="shared" si="60"/>
        <v>96.420608292042047</v>
      </c>
      <c r="AL100" s="13">
        <f t="shared" si="55"/>
        <v>0.27972347421837729</v>
      </c>
    </row>
    <row r="101" spans="1:38" ht="15.75" thickBot="1" x14ac:dyDescent="0.3">
      <c r="A101" s="3">
        <v>44324</v>
      </c>
      <c r="B101" s="8">
        <v>123900</v>
      </c>
      <c r="C101" s="4">
        <f t="shared" si="35"/>
        <v>208</v>
      </c>
      <c r="D101" s="8">
        <f t="shared" si="43"/>
        <v>6</v>
      </c>
      <c r="E101" s="4">
        <f t="shared" si="43"/>
        <v>131</v>
      </c>
      <c r="F101" s="8">
        <f t="shared" si="66"/>
        <v>34299</v>
      </c>
      <c r="G101" s="4">
        <v>3321</v>
      </c>
      <c r="H101" s="4">
        <v>86280</v>
      </c>
      <c r="I101" s="4">
        <f t="shared" si="36"/>
        <v>5.9476952680836172E-3</v>
      </c>
      <c r="J101" s="4">
        <f t="shared" si="37"/>
        <v>4.0817516545671884E-3</v>
      </c>
      <c r="K101" s="4">
        <f t="shared" si="38"/>
        <v>2.0408758272835942E-4</v>
      </c>
      <c r="L101" s="4">
        <f t="shared" si="39"/>
        <v>1.3877551020408163</v>
      </c>
      <c r="M101" s="8">
        <f t="shared" si="40"/>
        <v>2.6803874092009687</v>
      </c>
      <c r="N101" s="8">
        <f t="shared" si="41"/>
        <v>69.63680387409201</v>
      </c>
      <c r="O101" s="8">
        <f t="shared" si="42"/>
        <v>27.682808716707019</v>
      </c>
      <c r="P101" s="4">
        <v>1477095</v>
      </c>
      <c r="Q101" s="4">
        <f t="shared" si="64"/>
        <v>18002</v>
      </c>
      <c r="R101" s="13">
        <f t="shared" si="56"/>
        <v>42618390</v>
      </c>
      <c r="S101" s="13">
        <f t="shared" si="57"/>
        <v>4.2239981378930553E-4</v>
      </c>
      <c r="T101" s="13">
        <f t="shared" si="61"/>
        <v>18210</v>
      </c>
      <c r="U101" s="13">
        <f t="shared" si="44"/>
        <v>1176421401</v>
      </c>
      <c r="V101" s="13">
        <f t="shared" si="58"/>
        <v>1816327166192100</v>
      </c>
      <c r="W101" s="13">
        <f t="shared" si="45"/>
        <v>4493169</v>
      </c>
      <c r="X101" s="13">
        <f t="shared" si="65"/>
        <v>624584790</v>
      </c>
      <c r="Y101" s="13">
        <f t="shared" si="59"/>
        <v>205794</v>
      </c>
      <c r="Z101" s="13">
        <f t="shared" si="46"/>
        <v>776080881900</v>
      </c>
      <c r="AA101" s="13">
        <f t="shared" si="47"/>
        <v>1461768158610</v>
      </c>
      <c r="AB101" s="13">
        <f t="shared" si="48"/>
        <v>2.66187981682881E+16</v>
      </c>
      <c r="AC101" s="13">
        <f t="shared" si="49"/>
        <v>6.2298205473222836E+19</v>
      </c>
      <c r="AD101" s="13">
        <f t="shared" si="50"/>
        <v>2.1367661495260702E+24</v>
      </c>
      <c r="AE101" s="13">
        <f t="shared" si="51"/>
        <v>767216256780</v>
      </c>
      <c r="AF101" s="13">
        <f t="shared" si="62"/>
        <v>71</v>
      </c>
      <c r="AG101" s="13">
        <f t="shared" si="63"/>
        <v>103785539261310</v>
      </c>
      <c r="AH101" s="13">
        <f t="shared" si="52"/>
        <v>5.0137186072164392E+16</v>
      </c>
      <c r="AI101" s="13">
        <f t="shared" si="53"/>
        <v>2435229</v>
      </c>
      <c r="AJ101" s="13">
        <f t="shared" si="54"/>
        <v>3.3403788858664587</v>
      </c>
      <c r="AK101" s="13">
        <f t="shared" si="60"/>
        <v>96.379427257977468</v>
      </c>
      <c r="AL101" s="13">
        <f t="shared" si="55"/>
        <v>0.28019385615607273</v>
      </c>
    </row>
    <row r="102" spans="1:38" ht="15.75" thickBot="1" x14ac:dyDescent="0.3">
      <c r="A102" s="3">
        <v>44325</v>
      </c>
      <c r="B102" s="8">
        <v>124104</v>
      </c>
      <c r="C102" s="4">
        <f t="shared" si="35"/>
        <v>204</v>
      </c>
      <c r="D102" s="8">
        <f t="shared" si="43"/>
        <v>7</v>
      </c>
      <c r="E102" s="4">
        <f t="shared" si="43"/>
        <v>140</v>
      </c>
      <c r="F102" s="8">
        <f t="shared" si="66"/>
        <v>34356</v>
      </c>
      <c r="G102" s="4">
        <v>3328</v>
      </c>
      <c r="H102" s="4">
        <v>86420</v>
      </c>
      <c r="I102" s="4">
        <f t="shared" si="36"/>
        <v>5.3556875072767497E-3</v>
      </c>
      <c r="J102" s="4">
        <f t="shared" si="37"/>
        <v>3.9003376411689372E-3</v>
      </c>
      <c r="K102" s="4">
        <f t="shared" si="38"/>
        <v>2.0374898125509371E-4</v>
      </c>
      <c r="L102" s="4">
        <f t="shared" si="39"/>
        <v>1.3049645390070923</v>
      </c>
      <c r="M102" s="8">
        <f t="shared" si="40"/>
        <v>2.6816218655321347</v>
      </c>
      <c r="N102" s="8">
        <f t="shared" si="41"/>
        <v>69.635144717333858</v>
      </c>
      <c r="O102" s="8">
        <f t="shared" si="42"/>
        <v>27.683233417134019</v>
      </c>
      <c r="P102" s="4">
        <v>1495097</v>
      </c>
      <c r="Q102" s="4">
        <f t="shared" si="64"/>
        <v>18002</v>
      </c>
      <c r="R102" s="13">
        <f t="shared" si="56"/>
        <v>42600184</v>
      </c>
      <c r="S102" s="13">
        <f t="shared" si="57"/>
        <v>4.2248643808674632E-4</v>
      </c>
      <c r="T102" s="13">
        <f t="shared" si="61"/>
        <v>18206</v>
      </c>
      <c r="U102" s="13">
        <f t="shared" si="44"/>
        <v>1180334736</v>
      </c>
      <c r="V102" s="13">
        <f t="shared" si="58"/>
        <v>1814775676833856</v>
      </c>
      <c r="W102" s="13">
        <f t="shared" si="45"/>
        <v>4809840</v>
      </c>
      <c r="X102" s="13">
        <f t="shared" si="65"/>
        <v>625485336</v>
      </c>
      <c r="Y102" s="13">
        <f t="shared" si="59"/>
        <v>240492</v>
      </c>
      <c r="Z102" s="13">
        <f t="shared" si="46"/>
        <v>775578949904</v>
      </c>
      <c r="AA102" s="13">
        <f t="shared" si="47"/>
        <v>1463571921504</v>
      </c>
      <c r="AB102" s="13">
        <f t="shared" si="48"/>
        <v>2.6645790402901824E+16</v>
      </c>
      <c r="AC102" s="13">
        <f t="shared" si="49"/>
        <v>6.2348433153303953E+19</v>
      </c>
      <c r="AD102" s="13">
        <f t="shared" si="50"/>
        <v>2.1420427694149108E+24</v>
      </c>
      <c r="AE102" s="13">
        <f t="shared" si="51"/>
        <v>766888512368</v>
      </c>
      <c r="AF102" s="13">
        <f t="shared" si="62"/>
        <v>57</v>
      </c>
      <c r="AG102" s="13">
        <f t="shared" si="63"/>
        <v>83423599525728</v>
      </c>
      <c r="AH102" s="13">
        <f t="shared" si="52"/>
        <v>5.0282476935191424E+16</v>
      </c>
      <c r="AI102" s="13">
        <f t="shared" si="53"/>
        <v>1958292</v>
      </c>
      <c r="AJ102" s="13">
        <f t="shared" si="54"/>
        <v>3.3810895379933483</v>
      </c>
      <c r="AK102" s="13">
        <f t="shared" si="60"/>
        <v>96.338255269719383</v>
      </c>
      <c r="AL102" s="13">
        <f t="shared" si="55"/>
        <v>0.28065519228727404</v>
      </c>
    </row>
    <row r="103" spans="1:38" ht="15.75" thickBot="1" x14ac:dyDescent="0.3">
      <c r="A103" s="3">
        <v>44326</v>
      </c>
      <c r="B103" s="8">
        <v>124288</v>
      </c>
      <c r="C103" s="4">
        <f t="shared" si="35"/>
        <v>184</v>
      </c>
      <c r="D103" s="8">
        <f t="shared" si="43"/>
        <v>7</v>
      </c>
      <c r="E103" s="4">
        <f t="shared" si="43"/>
        <v>134</v>
      </c>
      <c r="F103" s="8">
        <f t="shared" si="66"/>
        <v>34399</v>
      </c>
      <c r="G103" s="4">
        <v>3335</v>
      </c>
      <c r="H103" s="4">
        <v>86554</v>
      </c>
      <c r="I103" s="4">
        <f t="shared" si="36"/>
        <v>5.6687694409721214E-3</v>
      </c>
      <c r="J103" s="4">
        <f t="shared" si="37"/>
        <v>4.3315212651530571E-3</v>
      </c>
      <c r="K103" s="4">
        <f t="shared" si="38"/>
        <v>2.3256490014244601E-4</v>
      </c>
      <c r="L103" s="4">
        <f t="shared" si="39"/>
        <v>1.2420382165605095</v>
      </c>
      <c r="M103" s="8">
        <f t="shared" si="40"/>
        <v>2.6832839855818742</v>
      </c>
      <c r="N103" s="8">
        <f t="shared" si="41"/>
        <v>69.639868692070024</v>
      </c>
      <c r="O103" s="8">
        <f t="shared" si="42"/>
        <v>27.676847322348095</v>
      </c>
      <c r="P103" s="4">
        <v>1513095</v>
      </c>
      <c r="Q103" s="4">
        <f t="shared" si="64"/>
        <v>17998</v>
      </c>
      <c r="R103" s="13">
        <f t="shared" si="56"/>
        <v>42582002</v>
      </c>
      <c r="S103" s="13">
        <f t="shared" si="57"/>
        <v>4.2266683468757528E-4</v>
      </c>
      <c r="T103" s="13">
        <f t="shared" si="61"/>
        <v>18182</v>
      </c>
      <c r="U103" s="13">
        <f t="shared" si="44"/>
        <v>1183291201</v>
      </c>
      <c r="V103" s="13">
        <f t="shared" si="58"/>
        <v>1813226894328004</v>
      </c>
      <c r="W103" s="13">
        <f t="shared" si="45"/>
        <v>4609466</v>
      </c>
      <c r="X103" s="13">
        <f t="shared" si="65"/>
        <v>625442618</v>
      </c>
      <c r="Y103" s="13">
        <f t="shared" si="59"/>
        <v>240793</v>
      </c>
      <c r="Z103" s="13">
        <f t="shared" si="46"/>
        <v>774225960364</v>
      </c>
      <c r="AA103" s="13">
        <f t="shared" si="47"/>
        <v>1464778286798</v>
      </c>
      <c r="AB103" s="13">
        <f t="shared" si="48"/>
        <v>2.6632598810561236E+16</v>
      </c>
      <c r="AC103" s="13">
        <f t="shared" si="49"/>
        <v>6.2373191937989009E+19</v>
      </c>
      <c r="AD103" s="13">
        <f t="shared" si="50"/>
        <v>2.145575429474884E+24</v>
      </c>
      <c r="AE103" s="13">
        <f t="shared" si="51"/>
        <v>766390871996</v>
      </c>
      <c r="AF103" s="13">
        <f t="shared" si="62"/>
        <v>43</v>
      </c>
      <c r="AG103" s="13">
        <f t="shared" si="63"/>
        <v>62985466332314</v>
      </c>
      <c r="AH103" s="13">
        <f t="shared" si="52"/>
        <v>5.03869082875644E+16</v>
      </c>
      <c r="AI103" s="13">
        <f t="shared" si="53"/>
        <v>1479157</v>
      </c>
      <c r="AJ103" s="13">
        <f t="shared" si="54"/>
        <v>3.4217911443137439</v>
      </c>
      <c r="AK103" s="13">
        <f t="shared" si="60"/>
        <v>96.297137556300257</v>
      </c>
      <c r="AL103" s="13">
        <f t="shared" si="55"/>
        <v>0.28107129938600456</v>
      </c>
    </row>
    <row r="104" spans="1:38" ht="15.75" thickBot="1" x14ac:dyDescent="0.3">
      <c r="A104" s="3">
        <v>44327</v>
      </c>
      <c r="B104" s="8">
        <v>124483</v>
      </c>
      <c r="C104" s="4">
        <f t="shared" si="35"/>
        <v>195</v>
      </c>
      <c r="D104" s="8">
        <f t="shared" si="43"/>
        <v>8</v>
      </c>
      <c r="E104" s="4">
        <f t="shared" si="43"/>
        <v>149</v>
      </c>
      <c r="F104" s="8">
        <f t="shared" si="66"/>
        <v>34437</v>
      </c>
      <c r="G104" s="4">
        <v>3343</v>
      </c>
      <c r="H104" s="4">
        <v>86703</v>
      </c>
      <c r="I104" s="4">
        <f t="shared" si="36"/>
        <v>5.7786682928245786E-3</v>
      </c>
      <c r="J104" s="4">
        <f t="shared" si="37"/>
        <v>4.4719342567587188E-3</v>
      </c>
      <c r="K104" s="4">
        <f t="shared" si="38"/>
        <v>2.0326973894357813E-4</v>
      </c>
      <c r="L104" s="4">
        <f t="shared" si="39"/>
        <v>1.2360248447204971</v>
      </c>
      <c r="M104" s="8">
        <f t="shared" si="40"/>
        <v>2.6855072580191672</v>
      </c>
      <c r="N104" s="8">
        <f t="shared" si="41"/>
        <v>69.650474361961074</v>
      </c>
      <c r="O104" s="8">
        <f t="shared" si="42"/>
        <v>27.664018380019762</v>
      </c>
      <c r="P104" s="4">
        <v>1531093</v>
      </c>
      <c r="Q104" s="4">
        <f t="shared" si="64"/>
        <v>17998</v>
      </c>
      <c r="R104" s="13">
        <f t="shared" si="56"/>
        <v>42563809</v>
      </c>
      <c r="S104" s="13">
        <f t="shared" si="57"/>
        <v>4.2294147123909893E-4</v>
      </c>
      <c r="T104" s="13">
        <f t="shared" si="61"/>
        <v>18193</v>
      </c>
      <c r="U104" s="13">
        <f t="shared" si="44"/>
        <v>1185906969</v>
      </c>
      <c r="V104" s="13">
        <f t="shared" si="58"/>
        <v>1811677836588481</v>
      </c>
      <c r="W104" s="13">
        <f t="shared" si="45"/>
        <v>5131113</v>
      </c>
      <c r="X104" s="13">
        <f t="shared" si="65"/>
        <v>626512341</v>
      </c>
      <c r="Y104" s="13">
        <f t="shared" si="59"/>
        <v>275496</v>
      </c>
      <c r="Z104" s="13">
        <f t="shared" si="46"/>
        <v>774363377137</v>
      </c>
      <c r="AA104" s="13">
        <f t="shared" si="47"/>
        <v>1465769890533</v>
      </c>
      <c r="AB104" s="13">
        <f t="shared" si="48"/>
        <v>2.6666751618466868E+16</v>
      </c>
      <c r="AC104" s="13">
        <f t="shared" si="49"/>
        <v>6.2388749658597523E+19</v>
      </c>
      <c r="AD104" s="13">
        <f t="shared" si="50"/>
        <v>2.1484813719931228E+24</v>
      </c>
      <c r="AE104" s="13">
        <f t="shared" si="51"/>
        <v>766063434382</v>
      </c>
      <c r="AF104" s="13">
        <f t="shared" si="62"/>
        <v>38</v>
      </c>
      <c r="AG104" s="13">
        <f t="shared" si="63"/>
        <v>55699255840254</v>
      </c>
      <c r="AH104" s="13">
        <f t="shared" si="52"/>
        <v>5.047671772028492E+16</v>
      </c>
      <c r="AI104" s="13">
        <f t="shared" si="53"/>
        <v>1308606</v>
      </c>
      <c r="AJ104" s="13">
        <f t="shared" si="54"/>
        <v>3.4624927506341394</v>
      </c>
      <c r="AK104" s="13">
        <f t="shared" si="60"/>
        <v>96.255994966913264</v>
      </c>
      <c r="AL104" s="13">
        <f t="shared" si="55"/>
        <v>0.28151228245259402</v>
      </c>
    </row>
    <row r="105" spans="1:38" ht="15.75" thickBot="1" x14ac:dyDescent="0.3">
      <c r="A105" s="3">
        <v>44328</v>
      </c>
      <c r="B105" s="8">
        <v>124682</v>
      </c>
      <c r="C105" s="4">
        <f t="shared" si="35"/>
        <v>199</v>
      </c>
      <c r="D105" s="8">
        <f t="shared" si="43"/>
        <v>7</v>
      </c>
      <c r="E105" s="4">
        <f t="shared" si="43"/>
        <v>154</v>
      </c>
      <c r="F105" s="8">
        <f t="shared" si="66"/>
        <v>34475</v>
      </c>
      <c r="G105" s="4">
        <v>3350</v>
      </c>
      <c r="H105" s="4">
        <v>86857</v>
      </c>
      <c r="I105" s="4">
        <f t="shared" si="36"/>
        <v>6.004350978970268E-3</v>
      </c>
      <c r="J105" s="4">
        <f t="shared" si="37"/>
        <v>4.2349528643944884E-3</v>
      </c>
      <c r="K105" s="4">
        <f t="shared" si="38"/>
        <v>1.45032632342277E-4</v>
      </c>
      <c r="L105" s="4">
        <f t="shared" si="39"/>
        <v>1.3708609271523178</v>
      </c>
      <c r="M105" s="8">
        <f t="shared" si="40"/>
        <v>2.6868353090261627</v>
      </c>
      <c r="N105" s="8">
        <f t="shared" si="41"/>
        <v>69.662822219726976</v>
      </c>
      <c r="O105" s="8">
        <f t="shared" si="42"/>
        <v>27.650342471246852</v>
      </c>
      <c r="P105" s="4">
        <v>1549095</v>
      </c>
      <c r="Q105" s="4">
        <f t="shared" si="64"/>
        <v>18002</v>
      </c>
      <c r="R105" s="13">
        <f t="shared" si="56"/>
        <v>42545608</v>
      </c>
      <c r="S105" s="13">
        <f t="shared" si="57"/>
        <v>4.2316941386758418E-4</v>
      </c>
      <c r="T105" s="13">
        <f t="shared" si="61"/>
        <v>18201</v>
      </c>
      <c r="U105" s="13">
        <f t="shared" si="44"/>
        <v>1188525625</v>
      </c>
      <c r="V105" s="13">
        <f t="shared" si="58"/>
        <v>1810128760089664</v>
      </c>
      <c r="W105" s="13">
        <f t="shared" si="45"/>
        <v>5309150</v>
      </c>
      <c r="X105" s="13">
        <f t="shared" si="65"/>
        <v>627479475</v>
      </c>
      <c r="Y105" s="13">
        <f t="shared" si="59"/>
        <v>241325</v>
      </c>
      <c r="Z105" s="13">
        <f t="shared" si="46"/>
        <v>774372611208</v>
      </c>
      <c r="AA105" s="13">
        <f t="shared" si="47"/>
        <v>1466759835800</v>
      </c>
      <c r="AB105" s="13">
        <f t="shared" si="48"/>
        <v>2.66964957713958E+16</v>
      </c>
      <c r="AC105" s="13">
        <f t="shared" si="49"/>
        <v>6.2404189004091163E+19</v>
      </c>
      <c r="AD105" s="13">
        <f t="shared" si="50"/>
        <v>2.1513844159160429E+24</v>
      </c>
      <c r="AE105" s="13">
        <f t="shared" si="51"/>
        <v>765906035216</v>
      </c>
      <c r="AF105" s="13">
        <f t="shared" si="62"/>
        <v>38</v>
      </c>
      <c r="AG105" s="13">
        <f t="shared" si="63"/>
        <v>55736873760400</v>
      </c>
      <c r="AH105" s="13">
        <f t="shared" si="52"/>
        <v>5.0566545339205E+16</v>
      </c>
      <c r="AI105" s="13">
        <f t="shared" si="53"/>
        <v>1310050</v>
      </c>
      <c r="AJ105" s="13">
        <f t="shared" si="54"/>
        <v>3.503203402761029</v>
      </c>
      <c r="AK105" s="13">
        <f t="shared" si="60"/>
        <v>96.214834285913298</v>
      </c>
      <c r="AL105" s="13">
        <f t="shared" si="55"/>
        <v>0.28196231132567762</v>
      </c>
    </row>
    <row r="106" spans="1:38" ht="15.75" thickBot="1" x14ac:dyDescent="0.3">
      <c r="A106" s="3">
        <v>44329</v>
      </c>
      <c r="B106" s="8">
        <v>124889</v>
      </c>
      <c r="C106" s="4">
        <f t="shared" si="35"/>
        <v>207</v>
      </c>
      <c r="D106" s="8">
        <f t="shared" si="43"/>
        <v>5</v>
      </c>
      <c r="E106" s="4">
        <f t="shared" si="43"/>
        <v>146</v>
      </c>
      <c r="F106" s="8">
        <f t="shared" si="66"/>
        <v>34531</v>
      </c>
      <c r="G106" s="4">
        <v>3355</v>
      </c>
      <c r="H106" s="4">
        <v>87003</v>
      </c>
      <c r="I106" s="4">
        <f t="shared" si="36"/>
        <v>4.9231125655208362E-3</v>
      </c>
      <c r="J106" s="4">
        <f t="shared" si="37"/>
        <v>3.8805710810576005E-3</v>
      </c>
      <c r="K106" s="4">
        <f t="shared" si="38"/>
        <v>1.4479742839767167E-4</v>
      </c>
      <c r="L106" s="4">
        <f t="shared" si="39"/>
        <v>1.2230215827338129</v>
      </c>
      <c r="M106" s="8">
        <f t="shared" si="40"/>
        <v>2.6863855103331757</v>
      </c>
      <c r="N106" s="8">
        <f t="shared" si="41"/>
        <v>69.664261864535703</v>
      </c>
      <c r="O106" s="8">
        <f t="shared" si="42"/>
        <v>27.649352625131119</v>
      </c>
      <c r="P106" s="4">
        <v>1567099</v>
      </c>
      <c r="Q106" s="4">
        <f t="shared" si="64"/>
        <v>18004</v>
      </c>
      <c r="R106" s="13">
        <f t="shared" si="56"/>
        <v>42527397</v>
      </c>
      <c r="S106" s="13">
        <f t="shared" si="57"/>
        <v>4.5518892209650167E-4</v>
      </c>
      <c r="T106" s="13">
        <f t="shared" si="61"/>
        <v>18211</v>
      </c>
      <c r="U106" s="13">
        <f t="shared" si="44"/>
        <v>1192389961</v>
      </c>
      <c r="V106" s="13">
        <f t="shared" si="58"/>
        <v>1808579495595609</v>
      </c>
      <c r="W106" s="13">
        <f t="shared" si="45"/>
        <v>5041526</v>
      </c>
      <c r="X106" s="13">
        <f t="shared" si="65"/>
        <v>628844041</v>
      </c>
      <c r="Y106" s="13">
        <f t="shared" si="59"/>
        <v>172655</v>
      </c>
      <c r="Z106" s="13">
        <f t="shared" si="46"/>
        <v>774466426767</v>
      </c>
      <c r="AA106" s="13">
        <f t="shared" si="47"/>
        <v>1468513545807</v>
      </c>
      <c r="AB106" s="13">
        <f t="shared" si="48"/>
        <v>2.6743100182691276E+16</v>
      </c>
      <c r="AC106" s="13">
        <f t="shared" si="49"/>
        <v>6.2452058562411971E+19</v>
      </c>
      <c r="AD106" s="13">
        <f t="shared" si="50"/>
        <v>2.1565320342186478E+24</v>
      </c>
      <c r="AE106" s="13">
        <f t="shared" si="51"/>
        <v>765663255588</v>
      </c>
      <c r="AF106" s="13">
        <f t="shared" si="62"/>
        <v>56</v>
      </c>
      <c r="AG106" s="13">
        <f t="shared" si="63"/>
        <v>82236758565192</v>
      </c>
      <c r="AH106" s="13">
        <f t="shared" si="52"/>
        <v>5.070924125026152E+16</v>
      </c>
      <c r="AI106" s="13">
        <f t="shared" si="53"/>
        <v>1933736</v>
      </c>
      <c r="AJ106" s="13">
        <f t="shared" si="54"/>
        <v>3.5439185777911657</v>
      </c>
      <c r="AK106" s="13">
        <f t="shared" si="60"/>
        <v>96.173650990397078</v>
      </c>
      <c r="AL106" s="13">
        <f t="shared" si="55"/>
        <v>0.28243043181174954</v>
      </c>
    </row>
    <row r="107" spans="1:38" ht="15.75" thickBot="1" x14ac:dyDescent="0.3">
      <c r="A107" s="3">
        <v>44330</v>
      </c>
      <c r="B107" s="8">
        <v>125059</v>
      </c>
      <c r="C107" s="4">
        <f t="shared" si="35"/>
        <v>170</v>
      </c>
      <c r="D107" s="8">
        <f t="shared" si="43"/>
        <v>5</v>
      </c>
      <c r="E107" s="4">
        <f t="shared" si="43"/>
        <v>134</v>
      </c>
      <c r="F107" s="8">
        <f t="shared" si="66"/>
        <v>34562</v>
      </c>
      <c r="G107" s="4">
        <v>3360</v>
      </c>
      <c r="H107" s="4">
        <v>87137</v>
      </c>
      <c r="I107" s="4">
        <f t="shared" si="36"/>
        <v>3.906023956946936E-3</v>
      </c>
      <c r="J107" s="4">
        <f t="shared" si="37"/>
        <v>3.298420230310746E-3</v>
      </c>
      <c r="K107" s="4">
        <f t="shared" si="38"/>
        <v>1.7360106475319714E-4</v>
      </c>
      <c r="L107" s="4">
        <f t="shared" si="39"/>
        <v>1.125</v>
      </c>
      <c r="M107" s="8">
        <f t="shared" si="40"/>
        <v>2.6867318625608712</v>
      </c>
      <c r="N107" s="8">
        <f t="shared" si="41"/>
        <v>69.676712591656738</v>
      </c>
      <c r="O107" s="8">
        <f t="shared" si="42"/>
        <v>27.636555545782393</v>
      </c>
      <c r="P107" s="4">
        <v>1586457</v>
      </c>
      <c r="Q107" s="4">
        <f t="shared" si="64"/>
        <v>19358</v>
      </c>
      <c r="R107" s="13">
        <f t="shared" si="56"/>
        <v>42507869</v>
      </c>
      <c r="S107" s="13">
        <f t="shared" si="57"/>
        <v>4.5572738544009348E-4</v>
      </c>
      <c r="T107" s="13">
        <f t="shared" si="61"/>
        <v>19528</v>
      </c>
      <c r="U107" s="13">
        <f t="shared" si="44"/>
        <v>1194531844</v>
      </c>
      <c r="V107" s="13">
        <f t="shared" si="58"/>
        <v>1806918926921161</v>
      </c>
      <c r="W107" s="13">
        <f t="shared" si="45"/>
        <v>4631308</v>
      </c>
      <c r="X107" s="13">
        <f t="shared" si="65"/>
        <v>674926736</v>
      </c>
      <c r="Y107" s="13">
        <f t="shared" si="59"/>
        <v>172810</v>
      </c>
      <c r="Z107" s="13">
        <f t="shared" si="46"/>
        <v>830093665832</v>
      </c>
      <c r="AA107" s="13">
        <f t="shared" si="47"/>
        <v>1469156968378</v>
      </c>
      <c r="AB107" s="13">
        <f t="shared" si="48"/>
        <v>2.8689697278485584E+16</v>
      </c>
      <c r="AC107" s="13">
        <f t="shared" si="49"/>
        <v>6.2450731952249168E+19</v>
      </c>
      <c r="AD107" s="13">
        <f t="shared" si="50"/>
        <v>2.1584221977336356E+24</v>
      </c>
      <c r="AE107" s="13">
        <f t="shared" si="51"/>
        <v>822867328102</v>
      </c>
      <c r="AF107" s="13">
        <f t="shared" si="62"/>
        <v>31</v>
      </c>
      <c r="AG107" s="13">
        <f t="shared" si="63"/>
        <v>45543866019718</v>
      </c>
      <c r="AH107" s="13">
        <f t="shared" si="52"/>
        <v>5.0777003141080432E+16</v>
      </c>
      <c r="AI107" s="13">
        <f t="shared" si="53"/>
        <v>1071422</v>
      </c>
      <c r="AJ107" s="13">
        <f t="shared" si="54"/>
        <v>3.5876957583195694</v>
      </c>
      <c r="AK107" s="13">
        <f t="shared" si="60"/>
        <v>96.129489363092674</v>
      </c>
      <c r="AL107" s="13">
        <f t="shared" si="55"/>
        <v>0.28281487858775062</v>
      </c>
    </row>
    <row r="108" spans="1:38" ht="15.75" thickBot="1" x14ac:dyDescent="0.3">
      <c r="A108" s="3">
        <v>44331</v>
      </c>
      <c r="B108" s="8">
        <v>125194</v>
      </c>
      <c r="C108" s="4">
        <f t="shared" si="35"/>
        <v>135</v>
      </c>
      <c r="D108" s="8">
        <f t="shared" si="43"/>
        <v>6</v>
      </c>
      <c r="E108" s="4">
        <f t="shared" si="43"/>
        <v>114</v>
      </c>
      <c r="F108" s="8">
        <f t="shared" si="66"/>
        <v>34577</v>
      </c>
      <c r="G108" s="4">
        <v>3366</v>
      </c>
      <c r="H108" s="4">
        <v>87251</v>
      </c>
      <c r="I108" s="4">
        <f t="shared" si="36"/>
        <v>3.3837522052231252E-3</v>
      </c>
      <c r="J108" s="4">
        <f t="shared" si="37"/>
        <v>3.1234635740521157E-3</v>
      </c>
      <c r="K108" s="4">
        <f t="shared" si="38"/>
        <v>2.3136767215200857E-4</v>
      </c>
      <c r="L108" s="4">
        <f t="shared" si="39"/>
        <v>1.0086206896551724</v>
      </c>
      <c r="M108" s="8">
        <f t="shared" si="40"/>
        <v>2.6886272505072131</v>
      </c>
      <c r="N108" s="8">
        <f t="shared" si="41"/>
        <v>69.692637027333575</v>
      </c>
      <c r="O108" s="8">
        <f t="shared" si="42"/>
        <v>27.618735722159212</v>
      </c>
      <c r="P108" s="4">
        <v>1605829</v>
      </c>
      <c r="Q108" s="4">
        <f t="shared" si="64"/>
        <v>19372</v>
      </c>
      <c r="R108" s="13">
        <f t="shared" si="56"/>
        <v>42488362</v>
      </c>
      <c r="S108" s="13">
        <f t="shared" si="57"/>
        <v>4.5546589910903132E-4</v>
      </c>
      <c r="T108" s="13">
        <f t="shared" si="61"/>
        <v>19507</v>
      </c>
      <c r="U108" s="13">
        <f t="shared" si="44"/>
        <v>1195568929</v>
      </c>
      <c r="V108" s="13">
        <f t="shared" si="58"/>
        <v>1805260905443044</v>
      </c>
      <c r="W108" s="13">
        <f t="shared" si="45"/>
        <v>3941778</v>
      </c>
      <c r="X108" s="13">
        <f t="shared" si="65"/>
        <v>674493539</v>
      </c>
      <c r="Y108" s="13">
        <f t="shared" si="59"/>
        <v>207462</v>
      </c>
      <c r="Z108" s="13">
        <f t="shared" si="46"/>
        <v>828820477534</v>
      </c>
      <c r="AA108" s="13">
        <f t="shared" si="47"/>
        <v>1469120092874</v>
      </c>
      <c r="AB108" s="13">
        <f t="shared" si="48"/>
        <v>2.865812565169312E+16</v>
      </c>
      <c r="AC108" s="13">
        <f t="shared" si="49"/>
        <v>6.2420506327504134E+19</v>
      </c>
      <c r="AD108" s="13">
        <f t="shared" si="50"/>
        <v>2.1583138472861103E+24</v>
      </c>
      <c r="AE108" s="13">
        <f t="shared" si="51"/>
        <v>823084548664</v>
      </c>
      <c r="AF108" s="13">
        <f t="shared" si="62"/>
        <v>15</v>
      </c>
      <c r="AG108" s="13">
        <f t="shared" si="63"/>
        <v>22036801393110</v>
      </c>
      <c r="AH108" s="13">
        <f t="shared" si="52"/>
        <v>5.0797765451304296E+16</v>
      </c>
      <c r="AI108" s="13">
        <f t="shared" si="53"/>
        <v>518655</v>
      </c>
      <c r="AJ108" s="13">
        <f t="shared" si="54"/>
        <v>3.6315045991707029</v>
      </c>
      <c r="AK108" s="13">
        <f t="shared" si="60"/>
        <v>96.085375226272376</v>
      </c>
      <c r="AL108" s="13">
        <f t="shared" si="55"/>
        <v>0.28312017455692789</v>
      </c>
    </row>
    <row r="109" spans="1:38" ht="15.75" thickBot="1" x14ac:dyDescent="0.3">
      <c r="A109" s="3">
        <v>44332</v>
      </c>
      <c r="B109" s="8">
        <v>125311</v>
      </c>
      <c r="C109" s="4">
        <f t="shared" si="35"/>
        <v>117</v>
      </c>
      <c r="D109" s="8">
        <f t="shared" si="43"/>
        <v>8</v>
      </c>
      <c r="E109" s="4">
        <f t="shared" si="43"/>
        <v>108</v>
      </c>
      <c r="F109" s="8">
        <f t="shared" si="66"/>
        <v>34578</v>
      </c>
      <c r="G109" s="4">
        <v>3374</v>
      </c>
      <c r="H109" s="4">
        <v>87359</v>
      </c>
      <c r="I109" s="4">
        <f t="shared" si="36"/>
        <v>5.032101336109665E-3</v>
      </c>
      <c r="J109" s="4">
        <f t="shared" si="37"/>
        <v>3.3836543466944299E-3</v>
      </c>
      <c r="K109" s="4">
        <f t="shared" si="38"/>
        <v>2.0244085834923939E-4</v>
      </c>
      <c r="L109" s="4">
        <f t="shared" si="39"/>
        <v>1.403225806451613</v>
      </c>
      <c r="M109" s="8">
        <f t="shared" si="40"/>
        <v>2.6925010573692654</v>
      </c>
      <c r="N109" s="8">
        <f t="shared" si="41"/>
        <v>69.713752184564797</v>
      </c>
      <c r="O109" s="8">
        <f t="shared" si="42"/>
        <v>27.593746758065933</v>
      </c>
      <c r="P109" s="4">
        <v>1625181</v>
      </c>
      <c r="Q109" s="4">
        <f t="shared" si="64"/>
        <v>19352</v>
      </c>
      <c r="R109" s="13">
        <f t="shared" si="56"/>
        <v>42468893</v>
      </c>
      <c r="S109" s="13">
        <f t="shared" si="57"/>
        <v>4.5567469818438638E-4</v>
      </c>
      <c r="T109" s="13">
        <f t="shared" si="61"/>
        <v>19469</v>
      </c>
      <c r="U109" s="13">
        <f t="shared" si="44"/>
        <v>1195638084</v>
      </c>
      <c r="V109" s="13">
        <f t="shared" si="58"/>
        <v>1803606872645449</v>
      </c>
      <c r="W109" s="13">
        <f t="shared" si="45"/>
        <v>3734424</v>
      </c>
      <c r="X109" s="13">
        <f t="shared" si="65"/>
        <v>673199082</v>
      </c>
      <c r="Y109" s="13">
        <f t="shared" si="59"/>
        <v>276624</v>
      </c>
      <c r="Z109" s="13">
        <f t="shared" si="46"/>
        <v>826826877817</v>
      </c>
      <c r="AA109" s="13">
        <f t="shared" si="47"/>
        <v>1468489382154</v>
      </c>
      <c r="AB109" s="13">
        <f t="shared" si="48"/>
        <v>2.8590019781156224E+16</v>
      </c>
      <c r="AC109" s="13">
        <f t="shared" si="49"/>
        <v>6.2365118442334339E+19</v>
      </c>
      <c r="AD109" s="13">
        <f t="shared" si="50"/>
        <v>2.1564610654990365E+24</v>
      </c>
      <c r="AE109" s="13">
        <f t="shared" si="51"/>
        <v>821858017336</v>
      </c>
      <c r="AF109" s="13">
        <f t="shared" si="62"/>
        <v>1</v>
      </c>
      <c r="AG109" s="13">
        <f t="shared" si="63"/>
        <v>1468489382154</v>
      </c>
      <c r="AH109" s="13">
        <f t="shared" si="52"/>
        <v>5.0777425856121008E+16</v>
      </c>
      <c r="AI109" s="13">
        <f t="shared" si="53"/>
        <v>34578</v>
      </c>
      <c r="AJ109" s="13">
        <f t="shared" si="54"/>
        <v>3.675268210989366</v>
      </c>
      <c r="AK109" s="13">
        <f t="shared" si="60"/>
        <v>96.041347024613756</v>
      </c>
      <c r="AL109" s="13">
        <f t="shared" si="55"/>
        <v>0.28338476439688159</v>
      </c>
    </row>
    <row r="110" spans="1:38" ht="15.75" thickBot="1" x14ac:dyDescent="0.3">
      <c r="A110" s="3">
        <v>44333</v>
      </c>
      <c r="B110" s="8">
        <v>125485</v>
      </c>
      <c r="C110" s="4">
        <f t="shared" si="35"/>
        <v>174</v>
      </c>
      <c r="D110" s="8">
        <f t="shared" si="43"/>
        <v>7</v>
      </c>
      <c r="E110" s="4">
        <f t="shared" si="43"/>
        <v>117</v>
      </c>
      <c r="F110" s="8">
        <f t="shared" si="66"/>
        <v>34628</v>
      </c>
      <c r="G110" s="4">
        <v>3381</v>
      </c>
      <c r="H110" s="4">
        <v>87476</v>
      </c>
      <c r="I110" s="4">
        <f t="shared" si="36"/>
        <v>6.0066997805244314E-3</v>
      </c>
      <c r="J110" s="4">
        <f t="shared" si="37"/>
        <v>3.8408224558161026E-3</v>
      </c>
      <c r="K110" s="4">
        <f t="shared" si="38"/>
        <v>2.0214855030611066E-4</v>
      </c>
      <c r="L110" s="4">
        <f t="shared" si="39"/>
        <v>1.4857142857142858</v>
      </c>
      <c r="M110" s="8">
        <f t="shared" si="40"/>
        <v>2.6943459377614856</v>
      </c>
      <c r="N110" s="8">
        <f t="shared" si="41"/>
        <v>69.710323943100775</v>
      </c>
      <c r="O110" s="8">
        <f t="shared" si="42"/>
        <v>27.595330119137746</v>
      </c>
      <c r="P110" s="4">
        <v>1644533</v>
      </c>
      <c r="Q110" s="4">
        <f t="shared" si="64"/>
        <v>19352</v>
      </c>
      <c r="R110" s="13">
        <f t="shared" si="56"/>
        <v>42449367</v>
      </c>
      <c r="S110" s="13">
        <f t="shared" si="57"/>
        <v>4.5635545048292476E-4</v>
      </c>
      <c r="T110" s="13">
        <f t="shared" si="61"/>
        <v>19526</v>
      </c>
      <c r="U110" s="13">
        <f t="shared" si="44"/>
        <v>1199098384</v>
      </c>
      <c r="V110" s="13">
        <f t="shared" si="58"/>
        <v>1801948758700689</v>
      </c>
      <c r="W110" s="13">
        <f t="shared" si="45"/>
        <v>4051476</v>
      </c>
      <c r="X110" s="13">
        <f t="shared" si="65"/>
        <v>676146328</v>
      </c>
      <c r="Y110" s="13">
        <f t="shared" si="59"/>
        <v>242396</v>
      </c>
      <c r="Z110" s="13">
        <f t="shared" si="46"/>
        <v>828866340042</v>
      </c>
      <c r="AA110" s="13">
        <f t="shared" si="47"/>
        <v>1469936680476</v>
      </c>
      <c r="AB110" s="13">
        <f t="shared" si="48"/>
        <v>2.8701983622974376E+16</v>
      </c>
      <c r="AC110" s="13">
        <f t="shared" si="49"/>
        <v>6.2397881616287457E+19</v>
      </c>
      <c r="AD110" s="13">
        <f t="shared" si="50"/>
        <v>2.1607138446088021E+24</v>
      </c>
      <c r="AE110" s="13">
        <f t="shared" si="51"/>
        <v>821480150184</v>
      </c>
      <c r="AF110" s="13">
        <f t="shared" si="62"/>
        <v>50</v>
      </c>
      <c r="AG110" s="13">
        <f t="shared" si="63"/>
        <v>73496834023800</v>
      </c>
      <c r="AH110" s="13">
        <f t="shared" si="52"/>
        <v>5.0900967371522928E+16</v>
      </c>
      <c r="AI110" s="13">
        <f t="shared" si="53"/>
        <v>1731400</v>
      </c>
      <c r="AJ110" s="13">
        <f t="shared" si="54"/>
        <v>3.7190318228080286</v>
      </c>
      <c r="AK110" s="13">
        <f t="shared" si="60"/>
        <v>95.997189920212591</v>
      </c>
      <c r="AL110" s="13">
        <f t="shared" si="55"/>
        <v>0.28377825697937681</v>
      </c>
    </row>
    <row r="111" spans="1:38" ht="15.75" thickBot="1" x14ac:dyDescent="0.3">
      <c r="A111" s="3">
        <v>44334</v>
      </c>
      <c r="B111" s="8">
        <v>125693</v>
      </c>
      <c r="C111" s="4">
        <f t="shared" si="35"/>
        <v>208</v>
      </c>
      <c r="D111" s="8">
        <f t="shared" si="43"/>
        <v>7</v>
      </c>
      <c r="E111" s="4">
        <f t="shared" si="43"/>
        <v>133</v>
      </c>
      <c r="F111" s="8">
        <f t="shared" si="66"/>
        <v>34696</v>
      </c>
      <c r="G111" s="4">
        <v>3388</v>
      </c>
      <c r="H111" s="4">
        <v>87609</v>
      </c>
      <c r="I111" s="4">
        <f t="shared" si="36"/>
        <v>5.8508185381600181E-3</v>
      </c>
      <c r="J111" s="4">
        <f t="shared" si="37"/>
        <v>3.9485819691030665E-3</v>
      </c>
      <c r="K111" s="4">
        <f t="shared" si="38"/>
        <v>2.0175236338482823E-4</v>
      </c>
      <c r="L111" s="4">
        <f t="shared" si="39"/>
        <v>1.4097222222222221</v>
      </c>
      <c r="M111" s="8">
        <f t="shared" si="40"/>
        <v>2.6954563897750869</v>
      </c>
      <c r="N111" s="8">
        <f t="shared" si="41"/>
        <v>69.700778881878861</v>
      </c>
      <c r="O111" s="8">
        <f t="shared" si="42"/>
        <v>27.603764728346047</v>
      </c>
      <c r="P111" s="4">
        <v>1663905</v>
      </c>
      <c r="Q111" s="4">
        <f t="shared" si="64"/>
        <v>19372</v>
      </c>
      <c r="R111" s="13">
        <f t="shared" si="56"/>
        <v>42429787</v>
      </c>
      <c r="S111" s="13">
        <f t="shared" si="57"/>
        <v>4.5633036055542771E-4</v>
      </c>
      <c r="T111" s="13">
        <f t="shared" si="61"/>
        <v>19580</v>
      </c>
      <c r="U111" s="13">
        <f t="shared" si="44"/>
        <v>1203812416</v>
      </c>
      <c r="V111" s="13">
        <f t="shared" si="58"/>
        <v>1800286824865369</v>
      </c>
      <c r="W111" s="13">
        <f t="shared" si="45"/>
        <v>4614568</v>
      </c>
      <c r="X111" s="13">
        <f t="shared" si="65"/>
        <v>679347680</v>
      </c>
      <c r="Y111" s="13">
        <f t="shared" si="59"/>
        <v>242872</v>
      </c>
      <c r="Z111" s="13">
        <f t="shared" si="46"/>
        <v>830775229460</v>
      </c>
      <c r="AA111" s="13">
        <f t="shared" si="47"/>
        <v>1472143889752</v>
      </c>
      <c r="AB111" s="13">
        <f t="shared" si="48"/>
        <v>2.882457736134416E+16</v>
      </c>
      <c r="AC111" s="13">
        <f t="shared" si="49"/>
        <v>6.2462751675528839E+19</v>
      </c>
      <c r="AD111" s="13">
        <f t="shared" si="50"/>
        <v>2.1672076321341487E+24</v>
      </c>
      <c r="AE111" s="13">
        <f t="shared" si="51"/>
        <v>821949833764</v>
      </c>
      <c r="AF111" s="13">
        <f t="shared" si="62"/>
        <v>68</v>
      </c>
      <c r="AG111" s="13">
        <f t="shared" si="63"/>
        <v>100105784503136</v>
      </c>
      <c r="AH111" s="13">
        <f t="shared" si="52"/>
        <v>5.1077504398835392E+16</v>
      </c>
      <c r="AI111" s="13">
        <f t="shared" si="53"/>
        <v>2359328</v>
      </c>
      <c r="AJ111" s="13">
        <f t="shared" si="54"/>
        <v>3.762840663659162</v>
      </c>
      <c r="AK111" s="13">
        <f t="shared" si="60"/>
        <v>95.952910697423761</v>
      </c>
      <c r="AL111" s="13">
        <f t="shared" si="55"/>
        <v>0.28424863891707225</v>
      </c>
    </row>
    <row r="112" spans="1:38" ht="15.75" thickBot="1" x14ac:dyDescent="0.3">
      <c r="A112" s="3">
        <v>44335</v>
      </c>
      <c r="B112" s="8">
        <v>125896</v>
      </c>
      <c r="C112" s="4">
        <f t="shared" si="35"/>
        <v>203</v>
      </c>
      <c r="D112" s="8">
        <f t="shared" si="43"/>
        <v>7</v>
      </c>
      <c r="E112" s="4">
        <f t="shared" si="43"/>
        <v>137</v>
      </c>
      <c r="F112" s="8">
        <f t="shared" si="66"/>
        <v>34755</v>
      </c>
      <c r="G112" s="4">
        <v>3395</v>
      </c>
      <c r="H112" s="4">
        <v>87746</v>
      </c>
      <c r="I112" s="4">
        <f t="shared" si="36"/>
        <v>7.4809379945331607E-3</v>
      </c>
      <c r="J112" s="4">
        <f t="shared" si="37"/>
        <v>4.4885627967198964E-3</v>
      </c>
      <c r="K112" s="4">
        <f t="shared" si="38"/>
        <v>1.7263703064307294E-4</v>
      </c>
      <c r="L112" s="4">
        <f t="shared" si="39"/>
        <v>1.6049382716049383</v>
      </c>
      <c r="M112" s="8">
        <f t="shared" si="40"/>
        <v>2.6966702675223995</v>
      </c>
      <c r="N112" s="8">
        <f t="shared" si="41"/>
        <v>69.697210395882308</v>
      </c>
      <c r="O112" s="8">
        <f t="shared" si="42"/>
        <v>27.606119336595285</v>
      </c>
      <c r="P112" s="4">
        <v>1683267</v>
      </c>
      <c r="Q112" s="4">
        <f t="shared" si="64"/>
        <v>19362</v>
      </c>
      <c r="R112" s="13">
        <f t="shared" si="56"/>
        <v>42410222</v>
      </c>
      <c r="S112" s="13">
        <f t="shared" si="57"/>
        <v>4.5701246270297763E-4</v>
      </c>
      <c r="T112" s="13">
        <f t="shared" si="61"/>
        <v>19565</v>
      </c>
      <c r="U112" s="13">
        <f t="shared" si="44"/>
        <v>1207910025</v>
      </c>
      <c r="V112" s="13">
        <f t="shared" si="58"/>
        <v>1798626930089284</v>
      </c>
      <c r="W112" s="13">
        <f t="shared" si="45"/>
        <v>4761435</v>
      </c>
      <c r="X112" s="13">
        <f t="shared" si="65"/>
        <v>679981575</v>
      </c>
      <c r="Y112" s="13">
        <f t="shared" si="59"/>
        <v>243285</v>
      </c>
      <c r="Z112" s="13">
        <f t="shared" si="46"/>
        <v>829755993430</v>
      </c>
      <c r="AA112" s="13">
        <f t="shared" si="47"/>
        <v>1473967265610</v>
      </c>
      <c r="AB112" s="13">
        <f t="shared" si="48"/>
        <v>2.8838169551659648E+16</v>
      </c>
      <c r="AC112" s="13">
        <f t="shared" si="49"/>
        <v>6.2511278955253064E+19</v>
      </c>
      <c r="AD112" s="13">
        <f t="shared" si="50"/>
        <v>2.1725795000898204E+24</v>
      </c>
      <c r="AE112" s="13">
        <f t="shared" si="51"/>
        <v>821146718364</v>
      </c>
      <c r="AF112" s="13">
        <f t="shared" si="62"/>
        <v>59</v>
      </c>
      <c r="AG112" s="13">
        <f t="shared" si="63"/>
        <v>86964068670990</v>
      </c>
      <c r="AH112" s="13">
        <f t="shared" si="52"/>
        <v>5.1227732316275552E+16</v>
      </c>
      <c r="AI112" s="13">
        <f t="shared" si="53"/>
        <v>2050545</v>
      </c>
      <c r="AJ112" s="13">
        <f t="shared" si="54"/>
        <v>3.8066268899940603</v>
      </c>
      <c r="AK112" s="13">
        <f t="shared" si="60"/>
        <v>95.90866539640929</v>
      </c>
      <c r="AL112" s="13">
        <f t="shared" si="55"/>
        <v>0.28470771359664998</v>
      </c>
    </row>
    <row r="113" spans="1:38" ht="15.75" thickBot="1" x14ac:dyDescent="0.3">
      <c r="A113" s="3">
        <v>44336</v>
      </c>
      <c r="B113" s="8">
        <v>126156</v>
      </c>
      <c r="C113" s="4">
        <f t="shared" si="35"/>
        <v>260</v>
      </c>
      <c r="D113" s="8">
        <f t="shared" si="43"/>
        <v>6</v>
      </c>
      <c r="E113" s="4">
        <f t="shared" si="43"/>
        <v>156</v>
      </c>
      <c r="F113" s="8">
        <f t="shared" si="66"/>
        <v>34853</v>
      </c>
      <c r="G113" s="4">
        <v>3401</v>
      </c>
      <c r="H113" s="4">
        <v>87902</v>
      </c>
      <c r="I113" s="4">
        <f t="shared" si="36"/>
        <v>7.9763578458095421E-3</v>
      </c>
      <c r="J113" s="4">
        <f t="shared" si="37"/>
        <v>4.7054772903336872E-3</v>
      </c>
      <c r="K113" s="4">
        <f t="shared" si="38"/>
        <v>1.1476773878862652E-4</v>
      </c>
      <c r="L113" s="4">
        <f t="shared" si="39"/>
        <v>1.6547619047619044</v>
      </c>
      <c r="M113" s="8">
        <f t="shared" si="40"/>
        <v>2.695868607121342</v>
      </c>
      <c r="N113" s="8">
        <f t="shared" si="41"/>
        <v>69.677225022987415</v>
      </c>
      <c r="O113" s="8">
        <f t="shared" si="42"/>
        <v>27.626906369891245</v>
      </c>
      <c r="P113" s="4">
        <v>1702649</v>
      </c>
      <c r="Q113" s="4">
        <f t="shared" si="64"/>
        <v>19382</v>
      </c>
      <c r="R113" s="13">
        <f t="shared" si="56"/>
        <v>42390580</v>
      </c>
      <c r="S113" s="13">
        <f t="shared" si="57"/>
        <v>4.5628061706162076E-4</v>
      </c>
      <c r="T113" s="13">
        <f t="shared" si="61"/>
        <v>19642</v>
      </c>
      <c r="U113" s="13">
        <f t="shared" si="44"/>
        <v>1214731609</v>
      </c>
      <c r="V113" s="13">
        <f t="shared" si="58"/>
        <v>1796961272736400</v>
      </c>
      <c r="W113" s="13">
        <f t="shared" si="45"/>
        <v>5437068</v>
      </c>
      <c r="X113" s="13">
        <f t="shared" si="65"/>
        <v>684582626</v>
      </c>
      <c r="Y113" s="13">
        <f t="shared" si="59"/>
        <v>209118</v>
      </c>
      <c r="Z113" s="13">
        <f t="shared" si="46"/>
        <v>832635772360</v>
      </c>
      <c r="AA113" s="13">
        <f t="shared" si="47"/>
        <v>1477438884740</v>
      </c>
      <c r="AB113" s="13">
        <f t="shared" si="48"/>
        <v>2.901985457406308E+16</v>
      </c>
      <c r="AC113" s="13">
        <f t="shared" si="49"/>
        <v>6.2629491238681747E+19</v>
      </c>
      <c r="AD113" s="13">
        <f t="shared" si="50"/>
        <v>2.182825658141775E+24</v>
      </c>
      <c r="AE113" s="13">
        <f t="shared" si="51"/>
        <v>821614221560</v>
      </c>
      <c r="AF113" s="13">
        <f t="shared" si="62"/>
        <v>98</v>
      </c>
      <c r="AG113" s="13">
        <f t="shared" si="63"/>
        <v>144789010704520</v>
      </c>
      <c r="AH113" s="13">
        <f t="shared" si="52"/>
        <v>5.1493177449843216E+16</v>
      </c>
      <c r="AI113" s="13">
        <f t="shared" si="53"/>
        <v>3415594</v>
      </c>
      <c r="AJ113" s="13">
        <f t="shared" si="54"/>
        <v>3.8504583453614289</v>
      </c>
      <c r="AK113" s="13">
        <f t="shared" si="60"/>
        <v>95.864245963619808</v>
      </c>
      <c r="AL113" s="13">
        <f t="shared" si="55"/>
        <v>0.28529569101876928</v>
      </c>
    </row>
    <row r="114" spans="1:38" ht="15.75" thickBot="1" x14ac:dyDescent="0.3">
      <c r="A114" s="3">
        <v>44337</v>
      </c>
      <c r="B114" s="8">
        <v>126434</v>
      </c>
      <c r="C114" s="4">
        <f t="shared" si="35"/>
        <v>278</v>
      </c>
      <c r="D114" s="8">
        <f t="shared" si="43"/>
        <v>4</v>
      </c>
      <c r="E114" s="4">
        <f t="shared" si="43"/>
        <v>164</v>
      </c>
      <c r="F114" s="8">
        <f t="shared" si="66"/>
        <v>34963</v>
      </c>
      <c r="G114" s="4">
        <v>3405</v>
      </c>
      <c r="H114" s="4">
        <v>88066</v>
      </c>
      <c r="I114" s="4">
        <f t="shared" si="36"/>
        <v>6.2065612218631123E-3</v>
      </c>
      <c r="J114" s="4">
        <f t="shared" si="37"/>
        <v>4.0614363755970594E-3</v>
      </c>
      <c r="K114" s="4">
        <f t="shared" si="38"/>
        <v>1.7160998770128421E-4</v>
      </c>
      <c r="L114" s="4">
        <f t="shared" si="39"/>
        <v>1.4662162162162162</v>
      </c>
      <c r="M114" s="8">
        <f t="shared" si="40"/>
        <v>2.6931047028489172</v>
      </c>
      <c r="N114" s="8">
        <f t="shared" si="41"/>
        <v>69.653732382112409</v>
      </c>
      <c r="O114" s="8">
        <f t="shared" si="42"/>
        <v>27.653162915038678</v>
      </c>
      <c r="P114" s="4">
        <v>1721991</v>
      </c>
      <c r="Q114" s="4">
        <f t="shared" si="64"/>
        <v>19342</v>
      </c>
      <c r="R114" s="13">
        <f t="shared" si="56"/>
        <v>42370960</v>
      </c>
      <c r="S114" s="13">
        <f t="shared" si="57"/>
        <v>4.5696392057201441E-4</v>
      </c>
      <c r="T114" s="13">
        <f t="shared" si="61"/>
        <v>19620</v>
      </c>
      <c r="U114" s="13">
        <f t="shared" si="44"/>
        <v>1222411369</v>
      </c>
      <c r="V114" s="13">
        <f t="shared" si="58"/>
        <v>1795298251321600</v>
      </c>
      <c r="W114" s="13">
        <f t="shared" si="45"/>
        <v>5733932</v>
      </c>
      <c r="X114" s="13">
        <f t="shared" si="65"/>
        <v>685974060</v>
      </c>
      <c r="Y114" s="13">
        <f t="shared" si="59"/>
        <v>139852</v>
      </c>
      <c r="Z114" s="13">
        <f t="shared" si="46"/>
        <v>831318235200</v>
      </c>
      <c r="AA114" s="13">
        <f t="shared" si="47"/>
        <v>1481415874480</v>
      </c>
      <c r="AB114" s="13">
        <f t="shared" si="48"/>
        <v>2.90653794572976E+16</v>
      </c>
      <c r="AC114" s="13">
        <f t="shared" si="49"/>
        <v>6.27690127609571E+19</v>
      </c>
      <c r="AD114" s="13">
        <f t="shared" si="50"/>
        <v>2.1945929931613431E+24</v>
      </c>
      <c r="AE114" s="13">
        <f t="shared" si="51"/>
        <v>819539108320</v>
      </c>
      <c r="AF114" s="13">
        <f t="shared" si="62"/>
        <v>110</v>
      </c>
      <c r="AG114" s="13">
        <f t="shared" si="63"/>
        <v>162955746192800</v>
      </c>
      <c r="AH114" s="13">
        <f t="shared" si="52"/>
        <v>5.179474321944424E+16</v>
      </c>
      <c r="AI114" s="13">
        <f t="shared" si="53"/>
        <v>3845930</v>
      </c>
      <c r="AJ114" s="13">
        <f t="shared" si="54"/>
        <v>3.8941993426638564</v>
      </c>
      <c r="AK114" s="13">
        <f t="shared" si="60"/>
        <v>95.819876282766032</v>
      </c>
      <c r="AL114" s="13">
        <f t="shared" si="55"/>
        <v>0.28592437457011216</v>
      </c>
    </row>
    <row r="115" spans="1:38" ht="15.75" thickBot="1" x14ac:dyDescent="0.3">
      <c r="A115" s="3">
        <v>44338</v>
      </c>
      <c r="B115" s="8">
        <v>126651</v>
      </c>
      <c r="C115" s="4">
        <f t="shared" si="35"/>
        <v>217</v>
      </c>
      <c r="D115" s="8">
        <f t="shared" si="43"/>
        <v>6</v>
      </c>
      <c r="E115" s="4">
        <f t="shared" si="43"/>
        <v>142</v>
      </c>
      <c r="F115" s="8">
        <f t="shared" si="66"/>
        <v>35032</v>
      </c>
      <c r="G115" s="4">
        <v>3411</v>
      </c>
      <c r="H115" s="4">
        <v>88208</v>
      </c>
      <c r="I115" s="4">
        <f t="shared" si="36"/>
        <v>5.9659739666590543E-3</v>
      </c>
      <c r="J115" s="4">
        <f t="shared" si="37"/>
        <v>3.9392555377940168E-3</v>
      </c>
      <c r="K115" s="4">
        <f t="shared" si="38"/>
        <v>1.998173098881023E-4</v>
      </c>
      <c r="L115" s="4">
        <f t="shared" si="39"/>
        <v>1.4413793103448274</v>
      </c>
      <c r="M115" s="8">
        <f t="shared" si="40"/>
        <v>2.6932278466020798</v>
      </c>
      <c r="N115" s="8">
        <f t="shared" si="41"/>
        <v>69.646508910312591</v>
      </c>
      <c r="O115" s="8">
        <f t="shared" si="42"/>
        <v>27.660263243085332</v>
      </c>
      <c r="P115" s="4">
        <v>1741353</v>
      </c>
      <c r="Q115" s="4">
        <f t="shared" si="64"/>
        <v>19362</v>
      </c>
      <c r="R115" s="13">
        <f t="shared" si="56"/>
        <v>42351381</v>
      </c>
      <c r="S115" s="13">
        <f t="shared" si="57"/>
        <v>4.1084846796377196E-4</v>
      </c>
      <c r="T115" s="13">
        <f t="shared" si="61"/>
        <v>19579</v>
      </c>
      <c r="U115" s="13">
        <f t="shared" si="44"/>
        <v>1227241024</v>
      </c>
      <c r="V115" s="13">
        <f t="shared" si="58"/>
        <v>1793639472607161</v>
      </c>
      <c r="W115" s="13">
        <f t="shared" si="45"/>
        <v>4974544</v>
      </c>
      <c r="X115" s="13">
        <f t="shared" si="65"/>
        <v>685891528</v>
      </c>
      <c r="Y115" s="13">
        <f t="shared" si="59"/>
        <v>210192</v>
      </c>
      <c r="Z115" s="13">
        <f t="shared" si="46"/>
        <v>829197688599</v>
      </c>
      <c r="AA115" s="13">
        <f t="shared" si="47"/>
        <v>1483653579192</v>
      </c>
      <c r="AB115" s="13">
        <f t="shared" si="48"/>
        <v>2.9048453427000168E+16</v>
      </c>
      <c r="AC115" s="13">
        <f t="shared" si="49"/>
        <v>6.2834778004374061E+19</v>
      </c>
      <c r="AD115" s="13">
        <f t="shared" si="50"/>
        <v>2.2012279430492321E+24</v>
      </c>
      <c r="AE115" s="13">
        <f t="shared" si="51"/>
        <v>820007438922</v>
      </c>
      <c r="AF115" s="13">
        <f t="shared" si="62"/>
        <v>69</v>
      </c>
      <c r="AG115" s="13">
        <f t="shared" si="63"/>
        <v>102372096964248</v>
      </c>
      <c r="AH115" s="13">
        <f t="shared" si="52"/>
        <v>5.1975352186254144E+16</v>
      </c>
      <c r="AI115" s="13">
        <f t="shared" si="53"/>
        <v>2417208</v>
      </c>
      <c r="AJ115" s="13">
        <f t="shared" si="54"/>
        <v>3.9379855689987546</v>
      </c>
      <c r="AK115" s="13">
        <f t="shared" si="60"/>
        <v>95.775599321428828</v>
      </c>
      <c r="AL115" s="13">
        <f t="shared" si="55"/>
        <v>0.28641510957241945</v>
      </c>
    </row>
    <row r="116" spans="1:38" ht="15.75" thickBot="1" x14ac:dyDescent="0.3">
      <c r="A116" s="3">
        <v>44339</v>
      </c>
      <c r="B116" s="8">
        <v>126860</v>
      </c>
      <c r="C116" s="4">
        <f t="shared" si="35"/>
        <v>209</v>
      </c>
      <c r="D116" s="8">
        <f t="shared" si="43"/>
        <v>7</v>
      </c>
      <c r="E116" s="4">
        <f t="shared" si="43"/>
        <v>138</v>
      </c>
      <c r="F116" s="8">
        <f t="shared" si="66"/>
        <v>35096</v>
      </c>
      <c r="G116" s="4">
        <v>3418</v>
      </c>
      <c r="H116" s="4">
        <v>88346</v>
      </c>
      <c r="I116" s="4">
        <f t="shared" si="36"/>
        <v>7.0378390699794846E-3</v>
      </c>
      <c r="J116" s="4">
        <f t="shared" si="37"/>
        <v>4.3024846136311828E-3</v>
      </c>
      <c r="K116" s="4">
        <f t="shared" si="38"/>
        <v>2.2794620469569182E-4</v>
      </c>
      <c r="L116" s="4">
        <f t="shared" si="39"/>
        <v>1.5534591194968554</v>
      </c>
      <c r="M116" s="8">
        <f t="shared" si="40"/>
        <v>2.6943086867412895</v>
      </c>
      <c r="N116" s="8">
        <f t="shared" si="41"/>
        <v>69.640548636291982</v>
      </c>
      <c r="O116" s="8">
        <f t="shared" si="42"/>
        <v>27.665142676966738</v>
      </c>
      <c r="P116" s="4">
        <v>1758753</v>
      </c>
      <c r="Q116" s="4">
        <f t="shared" si="64"/>
        <v>17400</v>
      </c>
      <c r="R116" s="13">
        <f t="shared" si="56"/>
        <v>42333772</v>
      </c>
      <c r="S116" s="13">
        <f t="shared" si="57"/>
        <v>4.1113747199280991E-4</v>
      </c>
      <c r="T116" s="13">
        <f t="shared" si="61"/>
        <v>17609</v>
      </c>
      <c r="U116" s="13">
        <f t="shared" si="44"/>
        <v>1231729216</v>
      </c>
      <c r="V116" s="13">
        <f t="shared" si="58"/>
        <v>1792148251747984</v>
      </c>
      <c r="W116" s="13">
        <f t="shared" si="45"/>
        <v>4843248</v>
      </c>
      <c r="X116" s="13">
        <f t="shared" si="65"/>
        <v>618005464</v>
      </c>
      <c r="Y116" s="13">
        <f t="shared" si="59"/>
        <v>245672</v>
      </c>
      <c r="Z116" s="13">
        <f t="shared" si="46"/>
        <v>745455391148</v>
      </c>
      <c r="AA116" s="13">
        <f t="shared" si="47"/>
        <v>1485746062112</v>
      </c>
      <c r="AB116" s="13">
        <f t="shared" si="48"/>
        <v>2.6162502407730208E+16</v>
      </c>
      <c r="AC116" s="13">
        <f t="shared" si="49"/>
        <v>6.2897235043347243E+19</v>
      </c>
      <c r="AD116" s="13">
        <f t="shared" si="50"/>
        <v>2.2074413610813151E+24</v>
      </c>
      <c r="AE116" s="13">
        <f t="shared" si="51"/>
        <v>736607632800</v>
      </c>
      <c r="AF116" s="13">
        <f t="shared" si="62"/>
        <v>64</v>
      </c>
      <c r="AG116" s="13">
        <f t="shared" si="63"/>
        <v>95087747975168</v>
      </c>
      <c r="AH116" s="13">
        <f t="shared" si="52"/>
        <v>5.2143743795882752E+16</v>
      </c>
      <c r="AI116" s="13">
        <f t="shared" si="53"/>
        <v>2246144</v>
      </c>
      <c r="AJ116" s="13">
        <f t="shared" si="54"/>
        <v>3.977334827248276</v>
      </c>
      <c r="AK116" s="13">
        <f t="shared" si="60"/>
        <v>95.735777419789983</v>
      </c>
      <c r="AL116" s="13">
        <f t="shared" si="55"/>
        <v>0.28688775296173841</v>
      </c>
    </row>
    <row r="117" spans="1:38" ht="15.75" thickBot="1" x14ac:dyDescent="0.3">
      <c r="A117" s="3">
        <v>44340</v>
      </c>
      <c r="B117" s="8">
        <v>127107</v>
      </c>
      <c r="C117" s="4">
        <f t="shared" si="35"/>
        <v>247</v>
      </c>
      <c r="D117" s="8">
        <f t="shared" si="43"/>
        <v>8</v>
      </c>
      <c r="E117" s="4">
        <f t="shared" si="43"/>
        <v>151</v>
      </c>
      <c r="F117" s="8">
        <f t="shared" si="66"/>
        <v>35184</v>
      </c>
      <c r="G117" s="4">
        <v>3426</v>
      </c>
      <c r="H117" s="4">
        <v>88497</v>
      </c>
      <c r="I117" s="4">
        <f t="shared" si="36"/>
        <v>7.2191905411550707E-3</v>
      </c>
      <c r="J117" s="4">
        <f t="shared" si="37"/>
        <v>4.9738517507958166E-3</v>
      </c>
      <c r="K117" s="4">
        <f t="shared" si="38"/>
        <v>1.9895407003183265E-4</v>
      </c>
      <c r="L117" s="4">
        <f t="shared" si="39"/>
        <v>1.3956043956043955</v>
      </c>
      <c r="M117" s="8">
        <f t="shared" si="40"/>
        <v>2.6953668956076378</v>
      </c>
      <c r="N117" s="8">
        <f t="shared" si="41"/>
        <v>69.624017560008497</v>
      </c>
      <c r="O117" s="8">
        <f t="shared" si="42"/>
        <v>27.680615544383862</v>
      </c>
      <c r="P117" s="4">
        <v>1776158</v>
      </c>
      <c r="Q117" s="4">
        <f t="shared" si="64"/>
        <v>17405</v>
      </c>
      <c r="R117" s="13">
        <f t="shared" si="56"/>
        <v>42316120</v>
      </c>
      <c r="S117" s="13">
        <f t="shared" si="57"/>
        <v>4.1107265978071716E-4</v>
      </c>
      <c r="T117" s="13">
        <f t="shared" si="61"/>
        <v>17652</v>
      </c>
      <c r="U117" s="13">
        <f t="shared" si="44"/>
        <v>1237913856</v>
      </c>
      <c r="V117" s="13">
        <f t="shared" si="58"/>
        <v>1790654011854400</v>
      </c>
      <c r="W117" s="13">
        <f t="shared" si="45"/>
        <v>5312784</v>
      </c>
      <c r="X117" s="13">
        <f t="shared" si="65"/>
        <v>621067968</v>
      </c>
      <c r="Y117" s="13">
        <f t="shared" si="59"/>
        <v>281472</v>
      </c>
      <c r="Z117" s="13">
        <f t="shared" si="46"/>
        <v>746964150240</v>
      </c>
      <c r="AA117" s="13">
        <f t="shared" si="47"/>
        <v>1488850366080</v>
      </c>
      <c r="AB117" s="13">
        <f t="shared" si="48"/>
        <v>2.628118666204416E+16</v>
      </c>
      <c r="AC117" s="13">
        <f t="shared" si="49"/>
        <v>6.3002370753085211E+19</v>
      </c>
      <c r="AD117" s="13">
        <f t="shared" si="50"/>
        <v>2.2166754125765499E+24</v>
      </c>
      <c r="AE117" s="13">
        <f t="shared" si="51"/>
        <v>736512068600</v>
      </c>
      <c r="AF117" s="13">
        <f t="shared" si="62"/>
        <v>88</v>
      </c>
      <c r="AG117" s="13">
        <f t="shared" si="63"/>
        <v>131018832215040</v>
      </c>
      <c r="AH117" s="13">
        <f t="shared" si="52"/>
        <v>5.238371128015872E+16</v>
      </c>
      <c r="AI117" s="13">
        <f t="shared" si="53"/>
        <v>3096192</v>
      </c>
      <c r="AJ117" s="13">
        <f t="shared" si="54"/>
        <v>4.0166953927559144</v>
      </c>
      <c r="AK117" s="13">
        <f t="shared" si="60"/>
        <v>95.695858275731339</v>
      </c>
      <c r="AL117" s="13">
        <f t="shared" si="55"/>
        <v>0.28744633151275173</v>
      </c>
    </row>
    <row r="118" spans="1:38" ht="15.75" thickBot="1" x14ac:dyDescent="0.3">
      <c r="A118" s="3">
        <v>44341</v>
      </c>
      <c r="B118" s="8">
        <v>127361</v>
      </c>
      <c r="C118" s="4">
        <f t="shared" si="35"/>
        <v>254</v>
      </c>
      <c r="D118" s="8">
        <f t="shared" si="43"/>
        <v>7</v>
      </c>
      <c r="E118" s="4">
        <f t="shared" si="43"/>
        <v>175</v>
      </c>
      <c r="F118" s="8">
        <f t="shared" si="66"/>
        <v>35256</v>
      </c>
      <c r="G118" s="4">
        <v>3433</v>
      </c>
      <c r="H118" s="4">
        <v>88672</v>
      </c>
      <c r="I118" s="4">
        <f t="shared" si="36"/>
        <v>8.0837304288631714E-3</v>
      </c>
      <c r="J118" s="4">
        <f t="shared" si="37"/>
        <v>5.3607896528250513E-3</v>
      </c>
      <c r="K118" s="4">
        <f t="shared" si="38"/>
        <v>1.9854776491944634E-4</v>
      </c>
      <c r="L118" s="4">
        <f t="shared" si="39"/>
        <v>1.454081632653061</v>
      </c>
      <c r="M118" s="8">
        <f t="shared" si="40"/>
        <v>2.695487629651149</v>
      </c>
      <c r="N118" s="8">
        <f t="shared" si="41"/>
        <v>69.622568918271682</v>
      </c>
      <c r="O118" s="8">
        <f t="shared" si="42"/>
        <v>27.681943452077167</v>
      </c>
      <c r="P118" s="4">
        <v>1793553</v>
      </c>
      <c r="Q118" s="4">
        <f t="shared" si="64"/>
        <v>17395</v>
      </c>
      <c r="R118" s="13">
        <f t="shared" si="56"/>
        <v>42298471</v>
      </c>
      <c r="S118" s="13">
        <f t="shared" si="57"/>
        <v>4.1136238707068157E-4</v>
      </c>
      <c r="T118" s="13">
        <f t="shared" si="61"/>
        <v>17649</v>
      </c>
      <c r="U118" s="13">
        <f t="shared" si="44"/>
        <v>1242985536</v>
      </c>
      <c r="V118" s="13">
        <f t="shared" si="58"/>
        <v>1789160648937841</v>
      </c>
      <c r="W118" s="13">
        <f t="shared" si="45"/>
        <v>6169800</v>
      </c>
      <c r="X118" s="13">
        <f t="shared" si="65"/>
        <v>622233144</v>
      </c>
      <c r="Y118" s="13">
        <f t="shared" si="59"/>
        <v>246792</v>
      </c>
      <c r="Z118" s="13">
        <f t="shared" si="46"/>
        <v>746525714679</v>
      </c>
      <c r="AA118" s="13">
        <f t="shared" si="47"/>
        <v>1491274893576</v>
      </c>
      <c r="AB118" s="13">
        <f t="shared" si="48"/>
        <v>2.6319510596722824E+16</v>
      </c>
      <c r="AC118" s="13">
        <f t="shared" si="49"/>
        <v>6.3078647838952522E+19</v>
      </c>
      <c r="AD118" s="13">
        <f t="shared" si="50"/>
        <v>2.2239008082101101E+24</v>
      </c>
      <c r="AE118" s="13">
        <f t="shared" si="51"/>
        <v>735781903045</v>
      </c>
      <c r="AF118" s="13">
        <f t="shared" si="62"/>
        <v>72</v>
      </c>
      <c r="AG118" s="13">
        <f t="shared" si="63"/>
        <v>107371792337472</v>
      </c>
      <c r="AH118" s="13">
        <f t="shared" si="52"/>
        <v>5.2576387647915456E+16</v>
      </c>
      <c r="AI118" s="13">
        <f t="shared" si="53"/>
        <v>2538432</v>
      </c>
      <c r="AJ118" s="13">
        <f t="shared" si="54"/>
        <v>4.0560333437473179</v>
      </c>
      <c r="AK118" s="13">
        <f t="shared" si="60"/>
        <v>95.655945916027548</v>
      </c>
      <c r="AL118" s="13">
        <f t="shared" si="55"/>
        <v>0.28802074022512975</v>
      </c>
    </row>
    <row r="119" spans="1:38" ht="15.75" thickBot="1" x14ac:dyDescent="0.3">
      <c r="A119" s="3">
        <v>44342</v>
      </c>
      <c r="B119" s="8">
        <v>127646</v>
      </c>
      <c r="C119" s="4">
        <f t="shared" si="35"/>
        <v>285</v>
      </c>
      <c r="D119" s="8">
        <f t="shared" si="43"/>
        <v>7</v>
      </c>
      <c r="E119" s="4">
        <f t="shared" si="43"/>
        <v>189</v>
      </c>
      <c r="F119" s="8">
        <f t="shared" si="66"/>
        <v>35345</v>
      </c>
      <c r="G119" s="4">
        <v>3440</v>
      </c>
      <c r="H119" s="4">
        <v>88861</v>
      </c>
      <c r="I119" s="4">
        <f t="shared" si="36"/>
        <v>7.921912576036215E-3</v>
      </c>
      <c r="J119" s="4">
        <f t="shared" si="37"/>
        <v>5.0643655396802939E-3</v>
      </c>
      <c r="K119" s="4">
        <f t="shared" si="38"/>
        <v>2.2634035931532042E-4</v>
      </c>
      <c r="L119" s="4">
        <f t="shared" si="39"/>
        <v>1.4973262032085561</v>
      </c>
      <c r="M119" s="8">
        <f t="shared" si="40"/>
        <v>2.6949532300267927</v>
      </c>
      <c r="N119" s="8">
        <f t="shared" si="41"/>
        <v>69.615185748084556</v>
      </c>
      <c r="O119" s="8">
        <f t="shared" si="42"/>
        <v>27.68986102188866</v>
      </c>
      <c r="P119" s="4">
        <v>1810953</v>
      </c>
      <c r="Q119" s="4">
        <f t="shared" si="64"/>
        <v>17400</v>
      </c>
      <c r="R119" s="13">
        <f t="shared" si="56"/>
        <v>42280786</v>
      </c>
      <c r="S119" s="13">
        <f t="shared" si="57"/>
        <v>4.1200747781746538E-4</v>
      </c>
      <c r="T119" s="13">
        <f t="shared" si="61"/>
        <v>17685</v>
      </c>
      <c r="U119" s="13">
        <f t="shared" si="44"/>
        <v>1249269025</v>
      </c>
      <c r="V119" s="13">
        <f t="shared" si="58"/>
        <v>1787664864777796</v>
      </c>
      <c r="W119" s="13">
        <f t="shared" si="45"/>
        <v>6680205</v>
      </c>
      <c r="X119" s="13">
        <f t="shared" si="65"/>
        <v>625076325</v>
      </c>
      <c r="Y119" s="13">
        <f t="shared" si="59"/>
        <v>247415</v>
      </c>
      <c r="Z119" s="13">
        <f t="shared" si="46"/>
        <v>747735700410</v>
      </c>
      <c r="AA119" s="13">
        <f t="shared" si="47"/>
        <v>1494414381170</v>
      </c>
      <c r="AB119" s="13">
        <f t="shared" si="48"/>
        <v>2.6428718330991448E+16</v>
      </c>
      <c r="AC119" s="13">
        <f t="shared" si="49"/>
        <v>6.3185014645571199E+19</v>
      </c>
      <c r="AD119" s="13">
        <f t="shared" si="50"/>
        <v>2.2332743426477142E+24</v>
      </c>
      <c r="AE119" s="13">
        <f t="shared" si="51"/>
        <v>735685676400</v>
      </c>
      <c r="AF119" s="13">
        <f t="shared" si="62"/>
        <v>89</v>
      </c>
      <c r="AG119" s="13">
        <f t="shared" si="63"/>
        <v>133002879924130</v>
      </c>
      <c r="AH119" s="13">
        <f t="shared" si="52"/>
        <v>5.2820076302453648E+16</v>
      </c>
      <c r="AI119" s="13">
        <f t="shared" si="53"/>
        <v>3145705</v>
      </c>
      <c r="AJ119" s="13">
        <f t="shared" si="54"/>
        <v>4.0953826019968389</v>
      </c>
      <c r="AK119" s="13">
        <f t="shared" si="60"/>
        <v>95.615952144065318</v>
      </c>
      <c r="AL119" s="13">
        <f t="shared" si="55"/>
        <v>0.28866525393783743</v>
      </c>
    </row>
    <row r="120" spans="1:38" ht="15.75" thickBot="1" x14ac:dyDescent="0.3">
      <c r="A120" s="3">
        <v>44343</v>
      </c>
      <c r="B120" s="8">
        <v>127926</v>
      </c>
      <c r="C120" s="4">
        <f t="shared" si="35"/>
        <v>280</v>
      </c>
      <c r="D120" s="8">
        <f t="shared" si="43"/>
        <v>8</v>
      </c>
      <c r="E120" s="4">
        <f t="shared" si="43"/>
        <v>179</v>
      </c>
      <c r="F120" s="8">
        <f t="shared" si="66"/>
        <v>35438</v>
      </c>
      <c r="G120" s="4">
        <v>3448</v>
      </c>
      <c r="H120" s="4">
        <v>89040</v>
      </c>
      <c r="I120" s="4">
        <f t="shared" si="36"/>
        <v>7.6753767142615269E-3</v>
      </c>
      <c r="J120" s="4">
        <f t="shared" si="37"/>
        <v>5.4179129747728427E-3</v>
      </c>
      <c r="K120" s="4">
        <f t="shared" si="38"/>
        <v>1.9752807720525988E-4</v>
      </c>
      <c r="L120" s="4">
        <f t="shared" si="39"/>
        <v>1.3668341708542713</v>
      </c>
      <c r="M120" s="8">
        <f t="shared" si="40"/>
        <v>2.6953082250676172</v>
      </c>
      <c r="N120" s="8">
        <f t="shared" si="41"/>
        <v>69.602739083532668</v>
      </c>
      <c r="O120" s="8">
        <f t="shared" si="42"/>
        <v>27.701952691399718</v>
      </c>
      <c r="P120" s="4">
        <v>1828373</v>
      </c>
      <c r="Q120" s="4">
        <f t="shared" si="64"/>
        <v>17420</v>
      </c>
      <c r="R120" s="13">
        <f t="shared" si="56"/>
        <v>42263086</v>
      </c>
      <c r="S120" s="13">
        <f t="shared" si="57"/>
        <v>4.1123357627031781E-4</v>
      </c>
      <c r="T120" s="13">
        <f t="shared" si="61"/>
        <v>17700</v>
      </c>
      <c r="U120" s="13">
        <f t="shared" si="44"/>
        <v>1255851844</v>
      </c>
      <c r="V120" s="13">
        <f t="shared" si="58"/>
        <v>1786168438243396</v>
      </c>
      <c r="W120" s="13">
        <f t="shared" si="45"/>
        <v>6343402</v>
      </c>
      <c r="X120" s="13">
        <f t="shared" si="65"/>
        <v>627252600</v>
      </c>
      <c r="Y120" s="13">
        <f t="shared" si="59"/>
        <v>283504</v>
      </c>
      <c r="Z120" s="13">
        <f t="shared" si="46"/>
        <v>748056622200</v>
      </c>
      <c r="AA120" s="13">
        <f t="shared" si="47"/>
        <v>1497719241668</v>
      </c>
      <c r="AB120" s="13">
        <f t="shared" si="48"/>
        <v>2.65096305775236E+16</v>
      </c>
      <c r="AC120" s="13">
        <f t="shared" si="49"/>
        <v>6.3298237114469466E+19</v>
      </c>
      <c r="AD120" s="13">
        <f t="shared" si="50"/>
        <v>2.2431629268625689E+24</v>
      </c>
      <c r="AE120" s="13">
        <f t="shared" si="51"/>
        <v>736222958120</v>
      </c>
      <c r="AF120" s="13">
        <f t="shared" si="62"/>
        <v>93</v>
      </c>
      <c r="AG120" s="13">
        <f t="shared" si="63"/>
        <v>139287889475124</v>
      </c>
      <c r="AH120" s="13">
        <f t="shared" si="52"/>
        <v>5.3076174486230584E+16</v>
      </c>
      <c r="AI120" s="13">
        <f t="shared" si="53"/>
        <v>3295734</v>
      </c>
      <c r="AJ120" s="13">
        <f t="shared" si="54"/>
        <v>4.1347770892788311</v>
      </c>
      <c r="AK120" s="13">
        <f t="shared" si="60"/>
        <v>95.575924450328742</v>
      </c>
      <c r="AL120" s="13">
        <f t="shared" si="55"/>
        <v>0.28929846039242746</v>
      </c>
    </row>
    <row r="121" spans="1:38" ht="15.75" thickBot="1" x14ac:dyDescent="0.3">
      <c r="A121" s="3">
        <v>44344</v>
      </c>
      <c r="B121" s="8">
        <v>128198</v>
      </c>
      <c r="C121" s="4">
        <f t="shared" si="35"/>
        <v>272</v>
      </c>
      <c r="D121" s="8">
        <f t="shared" si="43"/>
        <v>7</v>
      </c>
      <c r="E121" s="4">
        <f t="shared" si="43"/>
        <v>192</v>
      </c>
      <c r="F121" s="8">
        <f t="shared" si="66"/>
        <v>35511</v>
      </c>
      <c r="G121" s="4">
        <v>3455</v>
      </c>
      <c r="H121" s="4">
        <v>89232</v>
      </c>
      <c r="I121" s="4">
        <f t="shared" si="36"/>
        <v>7.2653543972290274E-3</v>
      </c>
      <c r="J121" s="4">
        <f t="shared" si="37"/>
        <v>5.265973923572977E-3</v>
      </c>
      <c r="K121" s="4">
        <f t="shared" si="38"/>
        <v>1.408014418067641E-4</v>
      </c>
      <c r="L121" s="4">
        <f t="shared" si="39"/>
        <v>1.34375</v>
      </c>
      <c r="M121" s="8">
        <f t="shared" si="40"/>
        <v>2.6950498447713693</v>
      </c>
      <c r="N121" s="8">
        <f t="shared" si="41"/>
        <v>69.604830028549586</v>
      </c>
      <c r="O121" s="8">
        <f t="shared" si="42"/>
        <v>27.700120126679046</v>
      </c>
      <c r="P121" s="4">
        <v>1845753</v>
      </c>
      <c r="Q121" s="4">
        <f t="shared" si="64"/>
        <v>17380</v>
      </c>
      <c r="R121" s="13">
        <f t="shared" si="56"/>
        <v>42245434</v>
      </c>
      <c r="S121" s="13">
        <f t="shared" si="57"/>
        <v>4.1140540774181654E-4</v>
      </c>
      <c r="T121" s="13">
        <f t="shared" si="61"/>
        <v>17652</v>
      </c>
      <c r="U121" s="13">
        <f t="shared" si="44"/>
        <v>1261031121</v>
      </c>
      <c r="V121" s="13">
        <f t="shared" si="58"/>
        <v>1784676693848356</v>
      </c>
      <c r="W121" s="13">
        <f t="shared" si="45"/>
        <v>6818112</v>
      </c>
      <c r="X121" s="13">
        <f t="shared" si="65"/>
        <v>626840172</v>
      </c>
      <c r="Y121" s="13">
        <f t="shared" si="59"/>
        <v>248577</v>
      </c>
      <c r="Z121" s="13">
        <f t="shared" si="46"/>
        <v>745716400968</v>
      </c>
      <c r="AA121" s="13">
        <f t="shared" si="47"/>
        <v>1500177606774</v>
      </c>
      <c r="AB121" s="13">
        <f t="shared" si="48"/>
        <v>2.6481135114774648E+16</v>
      </c>
      <c r="AC121" s="13">
        <f t="shared" si="49"/>
        <v>6.3375654075248968E+19</v>
      </c>
      <c r="AD121" s="13">
        <f t="shared" si="50"/>
        <v>2.2505328518661662E+24</v>
      </c>
      <c r="AE121" s="13">
        <f t="shared" si="51"/>
        <v>734225642920</v>
      </c>
      <c r="AF121" s="13">
        <f t="shared" si="62"/>
        <v>73</v>
      </c>
      <c r="AG121" s="13">
        <f t="shared" si="63"/>
        <v>109512965294502</v>
      </c>
      <c r="AH121" s="13">
        <f t="shared" si="52"/>
        <v>5.3272806994151512E+16</v>
      </c>
      <c r="AI121" s="13">
        <f t="shared" si="53"/>
        <v>2592303</v>
      </c>
      <c r="AJ121" s="13">
        <f t="shared" si="54"/>
        <v>4.1740811184958817</v>
      </c>
      <c r="AK121" s="13">
        <f t="shared" si="60"/>
        <v>95.536005306270084</v>
      </c>
      <c r="AL121" s="13">
        <f t="shared" si="55"/>
        <v>0.28991357523402916</v>
      </c>
    </row>
    <row r="122" spans="1:38" ht="15.75" thickBot="1" x14ac:dyDescent="0.3">
      <c r="A122" s="3">
        <v>44345</v>
      </c>
      <c r="B122" s="8">
        <v>128456</v>
      </c>
      <c r="C122" s="4">
        <f t="shared" si="35"/>
        <v>258</v>
      </c>
      <c r="D122" s="8">
        <f t="shared" si="43"/>
        <v>5</v>
      </c>
      <c r="E122" s="4">
        <f t="shared" si="43"/>
        <v>187</v>
      </c>
      <c r="F122" s="8">
        <f t="shared" si="66"/>
        <v>35577</v>
      </c>
      <c r="G122" s="4">
        <v>3460</v>
      </c>
      <c r="H122" s="4">
        <v>89419</v>
      </c>
      <c r="I122" s="4">
        <f t="shared" si="36"/>
        <v>7.5610647328330097E-3</v>
      </c>
      <c r="J122" s="4">
        <f t="shared" si="37"/>
        <v>5.790257750794052E-3</v>
      </c>
      <c r="K122" s="4">
        <f t="shared" si="38"/>
        <v>1.4054023666975856E-4</v>
      </c>
      <c r="L122" s="4">
        <f t="shared" si="39"/>
        <v>1.2748815165876779</v>
      </c>
      <c r="M122" s="8">
        <f t="shared" si="40"/>
        <v>2.6935293018621165</v>
      </c>
      <c r="N122" s="8">
        <f t="shared" si="41"/>
        <v>69.610605966245259</v>
      </c>
      <c r="O122" s="8">
        <f t="shared" si="42"/>
        <v>27.695864731892634</v>
      </c>
      <c r="P122" s="4">
        <v>1863133</v>
      </c>
      <c r="Q122" s="4">
        <f t="shared" si="64"/>
        <v>17380</v>
      </c>
      <c r="R122" s="13">
        <f t="shared" si="56"/>
        <v>42227796</v>
      </c>
      <c r="S122" s="13">
        <f t="shared" si="57"/>
        <v>4.1252448979340527E-4</v>
      </c>
      <c r="T122" s="13">
        <f t="shared" si="61"/>
        <v>17638</v>
      </c>
      <c r="U122" s="13">
        <f t="shared" si="44"/>
        <v>1265722929</v>
      </c>
      <c r="V122" s="13">
        <f t="shared" si="58"/>
        <v>1783186755017616</v>
      </c>
      <c r="W122" s="13">
        <f t="shared" si="45"/>
        <v>6652899</v>
      </c>
      <c r="X122" s="13">
        <f t="shared" si="65"/>
        <v>627507126</v>
      </c>
      <c r="Y122" s="13">
        <f t="shared" si="59"/>
        <v>177885</v>
      </c>
      <c r="Z122" s="13">
        <f t="shared" si="46"/>
        <v>744813865848</v>
      </c>
      <c r="AA122" s="13">
        <f t="shared" si="47"/>
        <v>1502338298292</v>
      </c>
      <c r="AB122" s="13">
        <f t="shared" si="48"/>
        <v>2.6498242905274296E+16</v>
      </c>
      <c r="AC122" s="13">
        <f t="shared" si="49"/>
        <v>6.3440435183261721E+19</v>
      </c>
      <c r="AD122" s="13">
        <f t="shared" si="50"/>
        <v>2.2570203625149023E+24</v>
      </c>
      <c r="AE122" s="13">
        <f t="shared" si="51"/>
        <v>733919094480</v>
      </c>
      <c r="AF122" s="13">
        <f t="shared" si="62"/>
        <v>66</v>
      </c>
      <c r="AG122" s="13">
        <f t="shared" si="63"/>
        <v>99154327687272</v>
      </c>
      <c r="AH122" s="13">
        <f t="shared" si="52"/>
        <v>5.344868963833448E+16</v>
      </c>
      <c r="AI122" s="13">
        <f t="shared" si="53"/>
        <v>2348082</v>
      </c>
      <c r="AJ122" s="13">
        <f t="shared" si="54"/>
        <v>4.2133851477129314</v>
      </c>
      <c r="AK122" s="13">
        <f t="shared" si="60"/>
        <v>95.49611782253416</v>
      </c>
      <c r="AL122" s="13">
        <f t="shared" si="55"/>
        <v>0.29049702975290137</v>
      </c>
    </row>
    <row r="123" spans="1:38" ht="15.75" thickBot="1" x14ac:dyDescent="0.3">
      <c r="A123" s="3">
        <v>44346</v>
      </c>
      <c r="B123" s="8">
        <v>128725</v>
      </c>
      <c r="C123" s="4">
        <f t="shared" si="35"/>
        <v>269</v>
      </c>
      <c r="D123" s="8">
        <f t="shared" si="43"/>
        <v>5</v>
      </c>
      <c r="E123" s="4">
        <f t="shared" si="43"/>
        <v>206</v>
      </c>
      <c r="F123" s="8">
        <f t="shared" si="66"/>
        <v>35635</v>
      </c>
      <c r="G123" s="4">
        <v>3465</v>
      </c>
      <c r="H123" s="4">
        <v>89625</v>
      </c>
      <c r="I123" s="4">
        <f t="shared" si="36"/>
        <v>8.0819419110425145E-3</v>
      </c>
      <c r="J123" s="4">
        <f t="shared" si="37"/>
        <v>6.0053318366774236E-3</v>
      </c>
      <c r="K123" s="4">
        <f t="shared" si="38"/>
        <v>1.9643608811561667E-4</v>
      </c>
      <c r="L123" s="4">
        <f t="shared" si="39"/>
        <v>1.3031674208144797</v>
      </c>
      <c r="M123" s="8">
        <f t="shared" si="40"/>
        <v>2.6917848125849679</v>
      </c>
      <c r="N123" s="8">
        <f t="shared" si="41"/>
        <v>69.625169935909881</v>
      </c>
      <c r="O123" s="8">
        <f t="shared" si="42"/>
        <v>27.683045251505146</v>
      </c>
      <c r="P123" s="4">
        <v>1880553</v>
      </c>
      <c r="Q123" s="4">
        <f t="shared" si="64"/>
        <v>17420</v>
      </c>
      <c r="R123" s="13">
        <f t="shared" si="56"/>
        <v>42210107</v>
      </c>
      <c r="S123" s="13">
        <f t="shared" si="57"/>
        <v>4.1222354636532904E-4</v>
      </c>
      <c r="T123" s="13">
        <f t="shared" si="61"/>
        <v>17689</v>
      </c>
      <c r="U123" s="13">
        <f t="shared" si="44"/>
        <v>1269853225</v>
      </c>
      <c r="V123" s="13">
        <f t="shared" si="58"/>
        <v>1781693132951449</v>
      </c>
      <c r="W123" s="13">
        <f t="shared" si="45"/>
        <v>7340810</v>
      </c>
      <c r="X123" s="13">
        <f t="shared" si="65"/>
        <v>630347515</v>
      </c>
      <c r="Y123" s="13">
        <f t="shared" si="59"/>
        <v>178175</v>
      </c>
      <c r="Z123" s="13">
        <f t="shared" si="46"/>
        <v>746654582723</v>
      </c>
      <c r="AA123" s="13">
        <f t="shared" si="47"/>
        <v>1504157162945</v>
      </c>
      <c r="AB123" s="13">
        <f t="shared" si="48"/>
        <v>2.6607036055334104E+16</v>
      </c>
      <c r="AC123" s="13">
        <f t="shared" si="49"/>
        <v>6.3490634792724881E+19</v>
      </c>
      <c r="AD123" s="13">
        <f t="shared" si="50"/>
        <v>2.2624887708387513E+24</v>
      </c>
      <c r="AE123" s="13">
        <f t="shared" si="51"/>
        <v>735300063940</v>
      </c>
      <c r="AF123" s="13">
        <f t="shared" si="62"/>
        <v>58</v>
      </c>
      <c r="AG123" s="13">
        <f t="shared" si="63"/>
        <v>87241115450810</v>
      </c>
      <c r="AH123" s="13">
        <f t="shared" si="52"/>
        <v>5.3600640501545072E+16</v>
      </c>
      <c r="AI123" s="13">
        <f t="shared" si="53"/>
        <v>2066830</v>
      </c>
      <c r="AJ123" s="13">
        <f t="shared" si="54"/>
        <v>4.2527796349949236</v>
      </c>
      <c r="AK123" s="13">
        <f t="shared" si="60"/>
        <v>95.456115004765451</v>
      </c>
      <c r="AL123" s="13">
        <f t="shared" si="55"/>
        <v>0.29110536023963246</v>
      </c>
    </row>
    <row r="124" spans="1:38" ht="15.75" thickBot="1" x14ac:dyDescent="0.3">
      <c r="A124" s="3">
        <v>44347</v>
      </c>
      <c r="B124" s="8">
        <v>129013</v>
      </c>
      <c r="C124" s="4">
        <f t="shared" si="35"/>
        <v>288</v>
      </c>
      <c r="D124" s="8">
        <f t="shared" si="43"/>
        <v>7</v>
      </c>
      <c r="E124" s="4">
        <f t="shared" si="43"/>
        <v>214</v>
      </c>
      <c r="F124" s="8">
        <f t="shared" si="66"/>
        <v>35702</v>
      </c>
      <c r="G124" s="4">
        <v>3472</v>
      </c>
      <c r="H124" s="4">
        <v>89839</v>
      </c>
      <c r="I124" s="4">
        <f t="shared" si="36"/>
        <v>8.5429387709372029E-3</v>
      </c>
      <c r="J124" s="4">
        <f t="shared" si="37"/>
        <v>6.1061004985715085E-3</v>
      </c>
      <c r="K124" s="4">
        <f t="shared" si="38"/>
        <v>2.2407708251638564E-4</v>
      </c>
      <c r="L124" s="4">
        <f t="shared" si="39"/>
        <v>1.3495575221238938</v>
      </c>
      <c r="M124" s="8">
        <f t="shared" si="40"/>
        <v>2.691201661848031</v>
      </c>
      <c r="N124" s="8">
        <f t="shared" si="41"/>
        <v>69.635618116003812</v>
      </c>
      <c r="O124" s="8">
        <f t="shared" si="42"/>
        <v>27.673180222148158</v>
      </c>
      <c r="P124" s="4">
        <v>1897953</v>
      </c>
      <c r="Q124" s="4">
        <f t="shared" si="64"/>
        <v>17400</v>
      </c>
      <c r="R124" s="13">
        <f t="shared" si="56"/>
        <v>42192419</v>
      </c>
      <c r="S124" s="13">
        <f t="shared" si="57"/>
        <v>4.1192234083568422E-4</v>
      </c>
      <c r="T124" s="13">
        <f t="shared" si="61"/>
        <v>17688</v>
      </c>
      <c r="U124" s="13">
        <f t="shared" si="44"/>
        <v>1274632804</v>
      </c>
      <c r="V124" s="13">
        <f t="shared" si="58"/>
        <v>1780200221071561</v>
      </c>
      <c r="W124" s="13">
        <f t="shared" si="45"/>
        <v>7640228</v>
      </c>
      <c r="X124" s="13">
        <f t="shared" si="65"/>
        <v>631496976</v>
      </c>
      <c r="Y124" s="13">
        <f t="shared" si="59"/>
        <v>249914</v>
      </c>
      <c r="Z124" s="13">
        <f t="shared" si="46"/>
        <v>746299507272</v>
      </c>
      <c r="AA124" s="13">
        <f t="shared" si="47"/>
        <v>1506353743138</v>
      </c>
      <c r="AB124" s="13">
        <f t="shared" si="48"/>
        <v>2.6644385008624944E+16</v>
      </c>
      <c r="AC124" s="13">
        <f t="shared" si="49"/>
        <v>6.3556708292696867E+19</v>
      </c>
      <c r="AD124" s="13">
        <f t="shared" si="50"/>
        <v>2.2691015994658637E+24</v>
      </c>
      <c r="AE124" s="13">
        <f t="shared" si="51"/>
        <v>734148090600</v>
      </c>
      <c r="AF124" s="13">
        <f t="shared" si="62"/>
        <v>67</v>
      </c>
      <c r="AG124" s="13">
        <f t="shared" si="63"/>
        <v>100925700790246</v>
      </c>
      <c r="AH124" s="13">
        <f t="shared" si="52"/>
        <v>5.377984133751288E+16</v>
      </c>
      <c r="AI124" s="13">
        <f t="shared" si="53"/>
        <v>2392034</v>
      </c>
      <c r="AJ124" s="13">
        <f t="shared" si="54"/>
        <v>4.2921288932444446</v>
      </c>
      <c r="AK124" s="13">
        <f t="shared" si="60"/>
        <v>95.41611444844834</v>
      </c>
      <c r="AL124" s="13">
        <f t="shared" si="55"/>
        <v>0.29175665830721076</v>
      </c>
    </row>
    <row r="125" spans="1:38" ht="15.75" thickBot="1" x14ac:dyDescent="0.3">
      <c r="A125" s="3">
        <v>44348</v>
      </c>
      <c r="B125" s="8">
        <v>129318</v>
      </c>
      <c r="C125" s="4">
        <f t="shared" si="35"/>
        <v>305</v>
      </c>
      <c r="D125" s="8">
        <f t="shared" si="43"/>
        <v>8</v>
      </c>
      <c r="E125" s="4">
        <f t="shared" si="43"/>
        <v>218</v>
      </c>
      <c r="F125" s="8">
        <f t="shared" si="66"/>
        <v>35781</v>
      </c>
      <c r="G125" s="4">
        <v>3480</v>
      </c>
      <c r="H125" s="4">
        <v>90057</v>
      </c>
      <c r="I125" s="4">
        <f t="shared" si="36"/>
        <v>8.9991895139878708E-3</v>
      </c>
      <c r="J125" s="4">
        <f t="shared" si="37"/>
        <v>6.2603057488611275E-3</v>
      </c>
      <c r="K125" s="4">
        <f t="shared" si="38"/>
        <v>2.794779352170146E-4</v>
      </c>
      <c r="L125" s="4">
        <f t="shared" si="39"/>
        <v>1.3760683760683761</v>
      </c>
      <c r="M125" s="8">
        <f t="shared" si="40"/>
        <v>2.6910406903911288</v>
      </c>
      <c r="N125" s="8">
        <f t="shared" si="41"/>
        <v>69.639957314526981</v>
      </c>
      <c r="O125" s="8">
        <f t="shared" si="42"/>
        <v>27.669001995081892</v>
      </c>
      <c r="P125" s="4">
        <v>1915333</v>
      </c>
      <c r="Q125" s="4">
        <f t="shared" si="64"/>
        <v>17380</v>
      </c>
      <c r="R125" s="13">
        <f t="shared" si="56"/>
        <v>42174734</v>
      </c>
      <c r="S125" s="13">
        <f t="shared" si="57"/>
        <v>4.1304350609537929E-4</v>
      </c>
      <c r="T125" s="13">
        <f t="shared" si="61"/>
        <v>17685</v>
      </c>
      <c r="U125" s="13">
        <f t="shared" si="44"/>
        <v>1280279961</v>
      </c>
      <c r="V125" s="13">
        <f t="shared" si="58"/>
        <v>1778708187970756</v>
      </c>
      <c r="W125" s="13">
        <f t="shared" si="45"/>
        <v>7800258</v>
      </c>
      <c r="X125" s="13">
        <f t="shared" si="65"/>
        <v>632786985</v>
      </c>
      <c r="Y125" s="13">
        <f t="shared" si="59"/>
        <v>286248</v>
      </c>
      <c r="Z125" s="13">
        <f t="shared" si="46"/>
        <v>745860170790</v>
      </c>
      <c r="AA125" s="13">
        <f t="shared" si="47"/>
        <v>1509054157254</v>
      </c>
      <c r="AB125" s="13">
        <f t="shared" si="48"/>
        <v>2.6687622771036992E+16</v>
      </c>
      <c r="AC125" s="13">
        <f t="shared" si="49"/>
        <v>6.3643957673781617E+19</v>
      </c>
      <c r="AD125" s="13">
        <f t="shared" si="50"/>
        <v>2.2772444495255802E+24</v>
      </c>
      <c r="AE125" s="13">
        <f t="shared" si="51"/>
        <v>732996876920</v>
      </c>
      <c r="AF125" s="13">
        <f t="shared" si="62"/>
        <v>79</v>
      </c>
      <c r="AG125" s="13">
        <f t="shared" si="63"/>
        <v>119215278423066</v>
      </c>
      <c r="AH125" s="13">
        <f t="shared" si="52"/>
        <v>5.3995466800705376E+16</v>
      </c>
      <c r="AI125" s="13">
        <f t="shared" si="53"/>
        <v>2826699</v>
      </c>
      <c r="AJ125" s="13">
        <f>P125*100/44219385</f>
        <v>4.3314329224614951</v>
      </c>
      <c r="AK125" s="13">
        <f t="shared" si="60"/>
        <v>95.37612067648611</v>
      </c>
      <c r="AL125" s="13">
        <f t="shared" si="55"/>
        <v>0.29244640105238912</v>
      </c>
    </row>
    <row r="126" spans="1:38" ht="15.75" thickBot="1" x14ac:dyDescent="0.3">
      <c r="A126" s="3">
        <v>44349</v>
      </c>
      <c r="B126" s="8">
        <v>129640</v>
      </c>
      <c r="C126" s="4">
        <f t="shared" si="35"/>
        <v>322</v>
      </c>
      <c r="D126" s="8">
        <f t="shared" si="43"/>
        <v>10</v>
      </c>
      <c r="E126" s="4">
        <f t="shared" si="43"/>
        <v>224</v>
      </c>
      <c r="F126" s="8">
        <f t="shared" si="66"/>
        <v>35869</v>
      </c>
      <c r="G126" s="4">
        <v>3490</v>
      </c>
      <c r="H126" s="4">
        <v>90281</v>
      </c>
      <c r="I126" s="4">
        <f t="shared" si="36"/>
        <v>9.3674203351083105E-3</v>
      </c>
      <c r="J126" s="4">
        <f t="shared" si="37"/>
        <v>6.5794976163260754E-3</v>
      </c>
      <c r="K126" s="4">
        <f t="shared" si="38"/>
        <v>1.9515459031475648E-4</v>
      </c>
      <c r="L126" s="4">
        <f t="shared" si="39"/>
        <v>1.382716049382716</v>
      </c>
      <c r="M126" s="8">
        <f t="shared" si="40"/>
        <v>2.6920703486578215</v>
      </c>
      <c r="N126" s="8">
        <f t="shared" si="41"/>
        <v>69.639771675408824</v>
      </c>
      <c r="O126" s="8">
        <f t="shared" si="42"/>
        <v>27.668157975933354</v>
      </c>
      <c r="P126" s="4">
        <v>1932753</v>
      </c>
      <c r="Q126" s="4">
        <f t="shared" si="64"/>
        <v>17420</v>
      </c>
      <c r="R126" s="13">
        <f t="shared" si="56"/>
        <v>42156992</v>
      </c>
      <c r="S126" s="13">
        <f t="shared" si="57"/>
        <v>4.1274292055751987E-4</v>
      </c>
      <c r="T126" s="13">
        <f t="shared" si="61"/>
        <v>17742</v>
      </c>
      <c r="U126" s="13">
        <f t="shared" si="44"/>
        <v>1286585161</v>
      </c>
      <c r="V126" s="13">
        <f t="shared" si="58"/>
        <v>1777211974488064</v>
      </c>
      <c r="W126" s="13">
        <f t="shared" si="45"/>
        <v>8034656</v>
      </c>
      <c r="X126" s="13">
        <f t="shared" si="65"/>
        <v>636387798</v>
      </c>
      <c r="Y126" s="13">
        <f t="shared" si="59"/>
        <v>358690</v>
      </c>
      <c r="Z126" s="13">
        <f t="shared" si="46"/>
        <v>747949352064</v>
      </c>
      <c r="AA126" s="13">
        <f t="shared" si="47"/>
        <v>1512129146048</v>
      </c>
      <c r="AB126" s="13">
        <f t="shared" si="48"/>
        <v>2.6828195309183616E+16</v>
      </c>
      <c r="AC126" s="13">
        <f t="shared" si="49"/>
        <v>6.3746816312912364E+19</v>
      </c>
      <c r="AD126" s="13">
        <f t="shared" si="50"/>
        <v>2.2865345543278538E+24</v>
      </c>
      <c r="AE126" s="13">
        <f t="shared" si="51"/>
        <v>734374800640</v>
      </c>
      <c r="AF126" s="13">
        <f t="shared" si="62"/>
        <v>88</v>
      </c>
      <c r="AG126" s="13">
        <f t="shared" si="63"/>
        <v>133067364852224</v>
      </c>
      <c r="AH126" s="13">
        <f t="shared" si="52"/>
        <v>5.4238560339595712E+16</v>
      </c>
      <c r="AI126" s="13">
        <f t="shared" si="53"/>
        <v>3156472</v>
      </c>
      <c r="AJ126" s="13">
        <f t="shared" ref="AJ126:AJ189" si="67">P126*100/44219385</f>
        <v>4.3708274097434865</v>
      </c>
      <c r="AK126" s="13">
        <f t="shared" si="60"/>
        <v>95.335998001781348</v>
      </c>
      <c r="AL126" s="13">
        <f t="shared" si="55"/>
        <v>0.29317458847516764</v>
      </c>
    </row>
    <row r="127" spans="1:38" ht="15.75" thickBot="1" x14ac:dyDescent="0.3">
      <c r="A127" s="3">
        <v>44350</v>
      </c>
      <c r="B127" s="8">
        <v>129976</v>
      </c>
      <c r="C127" s="4">
        <f t="shared" si="35"/>
        <v>336</v>
      </c>
      <c r="D127" s="8">
        <f t="shared" si="43"/>
        <v>7</v>
      </c>
      <c r="E127" s="4">
        <f t="shared" si="43"/>
        <v>236</v>
      </c>
      <c r="F127" s="8">
        <f t="shared" si="66"/>
        <v>35962</v>
      </c>
      <c r="G127" s="4">
        <v>3497</v>
      </c>
      <c r="H127" s="4">
        <v>90517</v>
      </c>
      <c r="I127" s="4">
        <f t="shared" si="36"/>
        <v>1.070574495300595E-2</v>
      </c>
      <c r="J127" s="4">
        <f t="shared" si="37"/>
        <v>6.9517824370168508E-3</v>
      </c>
      <c r="K127" s="4">
        <f t="shared" si="38"/>
        <v>1.9464990823647184E-4</v>
      </c>
      <c r="L127" s="4">
        <f t="shared" si="39"/>
        <v>1.4980544747081712</v>
      </c>
      <c r="M127" s="8">
        <f t="shared" si="40"/>
        <v>2.6904967070843848</v>
      </c>
      <c r="N127" s="8">
        <f t="shared" si="41"/>
        <v>69.641318397242571</v>
      </c>
      <c r="O127" s="8">
        <f t="shared" si="42"/>
        <v>27.668184895673047</v>
      </c>
      <c r="P127" s="4">
        <v>1950153</v>
      </c>
      <c r="Q127" s="4">
        <f t="shared" si="64"/>
        <v>17400</v>
      </c>
      <c r="R127" s="13">
        <f t="shared" si="56"/>
        <v>42139256</v>
      </c>
      <c r="S127" s="13">
        <f t="shared" si="57"/>
        <v>4.2240897656095302E-4</v>
      </c>
      <c r="T127" s="13">
        <f t="shared" si="61"/>
        <v>17736</v>
      </c>
      <c r="U127" s="13">
        <f t="shared" si="44"/>
        <v>1293265444</v>
      </c>
      <c r="V127" s="13">
        <f t="shared" si="58"/>
        <v>1775716896233536</v>
      </c>
      <c r="W127" s="13">
        <f t="shared" si="45"/>
        <v>8487032</v>
      </c>
      <c r="X127" s="13">
        <f t="shared" si="65"/>
        <v>637822032</v>
      </c>
      <c r="Y127" s="13">
        <f t="shared" si="59"/>
        <v>251734</v>
      </c>
      <c r="Z127" s="13">
        <f t="shared" si="46"/>
        <v>747381844416</v>
      </c>
      <c r="AA127" s="13">
        <f t="shared" si="47"/>
        <v>1515411924272</v>
      </c>
      <c r="AB127" s="13">
        <f t="shared" si="48"/>
        <v>2.6877345888888192E+16</v>
      </c>
      <c r="AC127" s="13">
        <f t="shared" si="49"/>
        <v>6.3858331022350418E+19</v>
      </c>
      <c r="AD127" s="13">
        <f t="shared" si="50"/>
        <v>2.2964733002257658E+24</v>
      </c>
      <c r="AE127" s="13">
        <f t="shared" si="51"/>
        <v>733223054400</v>
      </c>
      <c r="AF127" s="13">
        <f t="shared" si="62"/>
        <v>93</v>
      </c>
      <c r="AG127" s="13">
        <f t="shared" si="63"/>
        <v>140933308957296</v>
      </c>
      <c r="AH127" s="13">
        <f t="shared" si="52"/>
        <v>5.4497243620669664E+16</v>
      </c>
      <c r="AI127" s="13">
        <f t="shared" si="53"/>
        <v>3344466</v>
      </c>
      <c r="AJ127" s="13">
        <f t="shared" si="67"/>
        <v>4.4101766679930083</v>
      </c>
      <c r="AK127" s="13">
        <f t="shared" si="60"/>
        <v>95.295888895786319</v>
      </c>
      <c r="AL127" s="13">
        <f t="shared" si="55"/>
        <v>0.29393443622067561</v>
      </c>
    </row>
    <row r="128" spans="1:38" ht="15.75" thickBot="1" x14ac:dyDescent="0.3">
      <c r="A128" s="3">
        <v>44351</v>
      </c>
      <c r="B128" s="8">
        <v>130361</v>
      </c>
      <c r="C128" s="4">
        <f t="shared" si="35"/>
        <v>385</v>
      </c>
      <c r="D128" s="8">
        <f t="shared" si="43"/>
        <v>7</v>
      </c>
      <c r="E128" s="4">
        <f t="shared" si="43"/>
        <v>250</v>
      </c>
      <c r="F128" s="8">
        <f t="shared" si="66"/>
        <v>36090</v>
      </c>
      <c r="G128" s="4">
        <v>3504</v>
      </c>
      <c r="H128" s="4">
        <v>90767</v>
      </c>
      <c r="I128" s="4">
        <f t="shared" si="36"/>
        <v>8.8667220836796904E-3</v>
      </c>
      <c r="J128" s="4">
        <f t="shared" si="37"/>
        <v>6.317539484621779E-3</v>
      </c>
      <c r="K128" s="4">
        <f t="shared" si="38"/>
        <v>1.6625103906899418E-4</v>
      </c>
      <c r="L128" s="4">
        <f t="shared" si="39"/>
        <v>1.3675213675213678</v>
      </c>
      <c r="M128" s="8">
        <f t="shared" si="40"/>
        <v>2.6879204670108394</v>
      </c>
      <c r="N128" s="8">
        <f t="shared" si="41"/>
        <v>69.627419243485406</v>
      </c>
      <c r="O128" s="8">
        <f t="shared" si="42"/>
        <v>27.684660289503764</v>
      </c>
      <c r="P128" s="4">
        <v>1967953</v>
      </c>
      <c r="Q128" s="4">
        <f t="shared" si="64"/>
        <v>17800</v>
      </c>
      <c r="R128" s="13">
        <f t="shared" si="56"/>
        <v>42121071</v>
      </c>
      <c r="S128" s="13">
        <f t="shared" si="57"/>
        <v>4.2235393302321304E-4</v>
      </c>
      <c r="T128" s="13">
        <f t="shared" si="61"/>
        <v>18185</v>
      </c>
      <c r="U128" s="13">
        <f t="shared" si="44"/>
        <v>1302488100</v>
      </c>
      <c r="V128" s="13">
        <f t="shared" si="58"/>
        <v>1774184622187041</v>
      </c>
      <c r="W128" s="13">
        <f t="shared" si="45"/>
        <v>9022500</v>
      </c>
      <c r="X128" s="13">
        <f t="shared" si="65"/>
        <v>656296650</v>
      </c>
      <c r="Y128" s="13">
        <f t="shared" si="59"/>
        <v>252630</v>
      </c>
      <c r="Z128" s="13">
        <f t="shared" si="46"/>
        <v>765971676135</v>
      </c>
      <c r="AA128" s="13">
        <f t="shared" si="47"/>
        <v>1520149452390</v>
      </c>
      <c r="AB128" s="13">
        <f t="shared" si="48"/>
        <v>2.7643917791712152E+16</v>
      </c>
      <c r="AC128" s="13">
        <f t="shared" si="49"/>
        <v>6.403032301473031E+19</v>
      </c>
      <c r="AD128" s="13">
        <f t="shared" si="50"/>
        <v>2.3108543576016169E+24</v>
      </c>
      <c r="AE128" s="13">
        <f t="shared" si="51"/>
        <v>749755063800</v>
      </c>
      <c r="AF128" s="13">
        <f t="shared" si="62"/>
        <v>128</v>
      </c>
      <c r="AG128" s="13">
        <f t="shared" si="63"/>
        <v>194579129905920</v>
      </c>
      <c r="AH128" s="13">
        <f t="shared" si="52"/>
        <v>5.4862193736755104E+16</v>
      </c>
      <c r="AI128" s="13">
        <f t="shared" si="53"/>
        <v>4619520</v>
      </c>
      <c r="AJ128" s="13">
        <f t="shared" si="67"/>
        <v>4.4504305068919434</v>
      </c>
      <c r="AK128" s="13">
        <f t="shared" si="60"/>
        <v>95.254764398012313</v>
      </c>
      <c r="AL128" s="13">
        <f t="shared" si="55"/>
        <v>0.29480509509573688</v>
      </c>
    </row>
    <row r="129" spans="1:38" ht="15.75" thickBot="1" x14ac:dyDescent="0.3">
      <c r="A129" s="3">
        <v>44352</v>
      </c>
      <c r="B129" s="8">
        <v>130681</v>
      </c>
      <c r="C129" s="4">
        <f t="shared" si="35"/>
        <v>320</v>
      </c>
      <c r="D129" s="8">
        <f t="shared" si="43"/>
        <v>6</v>
      </c>
      <c r="E129" s="4">
        <f t="shared" si="43"/>
        <v>228</v>
      </c>
      <c r="F129" s="8">
        <f t="shared" si="66"/>
        <v>36176</v>
      </c>
      <c r="G129" s="4">
        <v>3510</v>
      </c>
      <c r="H129" s="4">
        <v>90995</v>
      </c>
      <c r="I129" s="4">
        <f t="shared" si="36"/>
        <v>7.6570101724900488E-3</v>
      </c>
      <c r="J129" s="4">
        <f t="shared" si="37"/>
        <v>5.6114551083591329E-3</v>
      </c>
      <c r="K129" s="4">
        <f t="shared" si="38"/>
        <v>2.2114108801415304E-4</v>
      </c>
      <c r="L129" s="4">
        <f t="shared" si="39"/>
        <v>1.3127962085308056</v>
      </c>
      <c r="M129" s="8">
        <f t="shared" si="40"/>
        <v>2.6859298597347743</v>
      </c>
      <c r="N129" s="8">
        <f t="shared" si="41"/>
        <v>69.631392474805068</v>
      </c>
      <c r="O129" s="8">
        <f t="shared" si="42"/>
        <v>27.682677665460165</v>
      </c>
      <c r="P129" s="4">
        <v>1985743</v>
      </c>
      <c r="Q129" s="4">
        <f t="shared" si="64"/>
        <v>17790</v>
      </c>
      <c r="R129" s="13">
        <f t="shared" si="56"/>
        <v>42102961</v>
      </c>
      <c r="S129" s="13">
        <f t="shared" si="57"/>
        <v>4.2301062863488393E-4</v>
      </c>
      <c r="T129" s="13">
        <f t="shared" si="61"/>
        <v>18110</v>
      </c>
      <c r="U129" s="13">
        <f t="shared" si="44"/>
        <v>1308702976</v>
      </c>
      <c r="V129" s="13">
        <f t="shared" si="58"/>
        <v>1772659324967521</v>
      </c>
      <c r="W129" s="13">
        <f t="shared" si="45"/>
        <v>8248128</v>
      </c>
      <c r="X129" s="13">
        <f t="shared" si="65"/>
        <v>655147360</v>
      </c>
      <c r="Y129" s="13">
        <f t="shared" si="59"/>
        <v>217056</v>
      </c>
      <c r="Z129" s="13">
        <f t="shared" si="46"/>
        <v>762484623710</v>
      </c>
      <c r="AA129" s="13">
        <f t="shared" si="47"/>
        <v>1523116717136</v>
      </c>
      <c r="AB129" s="13">
        <f t="shared" si="48"/>
        <v>2.758364374733296E+16</v>
      </c>
      <c r="AC129" s="13">
        <f t="shared" si="49"/>
        <v>6.4127723740025037E+19</v>
      </c>
      <c r="AD129" s="13">
        <f t="shared" si="50"/>
        <v>2.3198845340191458E+24</v>
      </c>
      <c r="AE129" s="13">
        <f t="shared" si="51"/>
        <v>749011676190</v>
      </c>
      <c r="AF129" s="13">
        <f t="shared" si="62"/>
        <v>86</v>
      </c>
      <c r="AG129" s="13">
        <f t="shared" si="63"/>
        <v>130988037673696</v>
      </c>
      <c r="AH129" s="13">
        <f t="shared" si="52"/>
        <v>5.5100270359111936E+16</v>
      </c>
      <c r="AI129" s="13">
        <f t="shared" si="53"/>
        <v>3111136</v>
      </c>
      <c r="AJ129" s="13">
        <f t="shared" si="67"/>
        <v>4.4906617312746437</v>
      </c>
      <c r="AK129" s="13">
        <f t="shared" si="60"/>
        <v>95.213809509110092</v>
      </c>
      <c r="AL129" s="13">
        <f t="shared" si="55"/>
        <v>0.29552875961526825</v>
      </c>
    </row>
    <row r="130" spans="1:38" ht="15.75" thickBot="1" x14ac:dyDescent="0.3">
      <c r="A130" s="3">
        <v>44353</v>
      </c>
      <c r="B130" s="8">
        <v>130958</v>
      </c>
      <c r="C130" s="4">
        <f t="shared" ref="C130:C193" si="68">B130-B129</f>
        <v>277</v>
      </c>
      <c r="D130" s="8">
        <f t="shared" si="43"/>
        <v>8</v>
      </c>
      <c r="E130" s="4">
        <f t="shared" si="43"/>
        <v>203</v>
      </c>
      <c r="F130" s="8">
        <f t="shared" si="66"/>
        <v>36242</v>
      </c>
      <c r="G130" s="4">
        <v>3518</v>
      </c>
      <c r="H130" s="4">
        <v>91198</v>
      </c>
      <c r="I130" s="4">
        <f t="shared" ref="I130:I193" si="69">C131/F130</f>
        <v>8.9674962750400083E-3</v>
      </c>
      <c r="J130" s="4">
        <f t="shared" ref="J130:J193" si="70">E131/F130</f>
        <v>5.9323436896418519E-3</v>
      </c>
      <c r="K130" s="4">
        <f t="shared" ref="K130:K193" si="71">D131/F130</f>
        <v>2.48330666078031E-4</v>
      </c>
      <c r="L130" s="4">
        <f t="shared" ref="L130:L193" si="72">I130/(J130+K130)</f>
        <v>1.450892857142857</v>
      </c>
      <c r="M130" s="8">
        <f t="shared" ref="M130:M193" si="73">100*(G130/B130)</f>
        <v>2.6863574581163427</v>
      </c>
      <c r="N130" s="8">
        <f t="shared" ref="N130:N193" si="74">100*(H130/B130)</f>
        <v>69.639120939537875</v>
      </c>
      <c r="O130" s="8">
        <f t="shared" ref="O130:O193" si="75">100*(F130/B130)</f>
        <v>27.674521602345791</v>
      </c>
      <c r="P130" s="4">
        <v>2003553</v>
      </c>
      <c r="Q130" s="4">
        <f t="shared" si="64"/>
        <v>17810</v>
      </c>
      <c r="R130" s="13">
        <f t="shared" si="56"/>
        <v>42084874</v>
      </c>
      <c r="S130" s="13">
        <f t="shared" si="57"/>
        <v>4.2295481269588689E-4</v>
      </c>
      <c r="T130" s="13">
        <f t="shared" si="61"/>
        <v>18087</v>
      </c>
      <c r="U130" s="13">
        <f t="shared" si="44"/>
        <v>1313482564</v>
      </c>
      <c r="V130" s="13">
        <f t="shared" si="58"/>
        <v>1771136619595876</v>
      </c>
      <c r="W130" s="13">
        <f t="shared" si="45"/>
        <v>7357126</v>
      </c>
      <c r="X130" s="13">
        <f t="shared" si="65"/>
        <v>655509054</v>
      </c>
      <c r="Y130" s="13">
        <f t="shared" si="59"/>
        <v>289936</v>
      </c>
      <c r="Z130" s="13">
        <f t="shared" si="46"/>
        <v>761189116038</v>
      </c>
      <c r="AA130" s="13">
        <f t="shared" si="47"/>
        <v>1525240003508</v>
      </c>
      <c r="AB130" s="13">
        <f t="shared" si="48"/>
        <v>2.7587015943449196E+16</v>
      </c>
      <c r="AC130" s="13">
        <f t="shared" si="49"/>
        <v>6.4189533367393739E+19</v>
      </c>
      <c r="AD130" s="13">
        <f t="shared" si="50"/>
        <v>2.3263570683010838E+24</v>
      </c>
      <c r="AE130" s="13">
        <f t="shared" si="51"/>
        <v>749531605940</v>
      </c>
      <c r="AF130" s="13">
        <f t="shared" si="62"/>
        <v>66</v>
      </c>
      <c r="AG130" s="13">
        <f t="shared" si="63"/>
        <v>100665840231528</v>
      </c>
      <c r="AH130" s="13">
        <f t="shared" si="52"/>
        <v>5.5277748207136936E+16</v>
      </c>
      <c r="AI130" s="13">
        <f t="shared" si="53"/>
        <v>2391972</v>
      </c>
      <c r="AJ130" s="13">
        <f t="shared" si="67"/>
        <v>4.5309381846898145</v>
      </c>
      <c r="AK130" s="13">
        <f t="shared" si="60"/>
        <v>95.172906633595204</v>
      </c>
      <c r="AL130" s="13">
        <f t="shared" si="55"/>
        <v>0.29615518171498767</v>
      </c>
    </row>
    <row r="131" spans="1:38" ht="15.75" thickBot="1" x14ac:dyDescent="0.3">
      <c r="A131" s="3">
        <v>44354</v>
      </c>
      <c r="B131" s="8">
        <v>131283</v>
      </c>
      <c r="C131" s="4">
        <f t="shared" si="68"/>
        <v>325</v>
      </c>
      <c r="D131" s="8">
        <f t="shared" ref="D131:E194" si="76">G131-G130</f>
        <v>9</v>
      </c>
      <c r="E131" s="4">
        <f t="shared" si="76"/>
        <v>215</v>
      </c>
      <c r="F131" s="8">
        <f t="shared" si="66"/>
        <v>36343</v>
      </c>
      <c r="G131" s="4">
        <v>3527</v>
      </c>
      <c r="H131" s="4">
        <v>91413</v>
      </c>
      <c r="I131" s="4">
        <f t="shared" si="69"/>
        <v>1.0015683900613599E-2</v>
      </c>
      <c r="J131" s="4">
        <f t="shared" si="70"/>
        <v>6.5487163965550453E-3</v>
      </c>
      <c r="K131" s="4">
        <f t="shared" si="71"/>
        <v>2.7515615111575818E-4</v>
      </c>
      <c r="L131" s="4">
        <f t="shared" si="72"/>
        <v>1.467741935483871</v>
      </c>
      <c r="M131" s="8">
        <f t="shared" si="73"/>
        <v>2.6865626166373406</v>
      </c>
      <c r="N131" s="8">
        <f t="shared" si="74"/>
        <v>69.630492904641116</v>
      </c>
      <c r="O131" s="8">
        <f t="shared" si="75"/>
        <v>27.682944478721538</v>
      </c>
      <c r="P131" s="4">
        <v>2021353</v>
      </c>
      <c r="Q131" s="4">
        <f t="shared" si="64"/>
        <v>17800</v>
      </c>
      <c r="R131" s="13">
        <f t="shared" si="56"/>
        <v>42066749</v>
      </c>
      <c r="S131" s="13">
        <f t="shared" si="57"/>
        <v>4.2337476566111634E-4</v>
      </c>
      <c r="T131" s="13">
        <f t="shared" si="61"/>
        <v>18125</v>
      </c>
      <c r="U131" s="13">
        <f t="shared" ref="U131:U194" si="77">F131*F131</f>
        <v>1320813649</v>
      </c>
      <c r="V131" s="13">
        <f t="shared" si="58"/>
        <v>1769611371429001</v>
      </c>
      <c r="W131" s="13">
        <f t="shared" ref="W131:W194" si="78">F131*E131</f>
        <v>7813745</v>
      </c>
      <c r="X131" s="13">
        <f t="shared" si="65"/>
        <v>658716875</v>
      </c>
      <c r="Y131" s="13">
        <f t="shared" si="59"/>
        <v>327087</v>
      </c>
      <c r="Z131" s="13">
        <f t="shared" ref="Z131:Z194" si="79">R131*T131</f>
        <v>762459825625</v>
      </c>
      <c r="AA131" s="13">
        <f t="shared" ref="AA131:AA194" si="80">R131*F131</f>
        <v>1528831858907</v>
      </c>
      <c r="AB131" s="13">
        <f t="shared" ref="AB131:AB194" si="81">F131*Z131</f>
        <v>2.7710077442689376E+16</v>
      </c>
      <c r="AC131" s="13">
        <f t="shared" ref="AC131:AC194" si="82">F131*V131</f>
        <v>6.4312986071844184E+19</v>
      </c>
      <c r="AD131" s="13">
        <f t="shared" ref="AD131:AD194" si="83">U131*V131</f>
        <v>2.337326852809033E+24</v>
      </c>
      <c r="AE131" s="13">
        <f t="shared" ref="AE131:AE194" si="84">R131*Q131</f>
        <v>748788132200</v>
      </c>
      <c r="AF131" s="13">
        <f t="shared" si="62"/>
        <v>101</v>
      </c>
      <c r="AG131" s="13">
        <f t="shared" si="63"/>
        <v>154412017749607</v>
      </c>
      <c r="AH131" s="13">
        <f t="shared" ref="AH131:AH194" si="85">R131*U131</f>
        <v>5.5562336248257104E+16</v>
      </c>
      <c r="AI131" s="13">
        <f t="shared" ref="AI131:AI194" si="86">F131*AF131</f>
        <v>3670643</v>
      </c>
      <c r="AJ131" s="13">
        <f t="shared" si="67"/>
        <v>4.5711920235887495</v>
      </c>
      <c r="AK131" s="13">
        <f t="shared" si="60"/>
        <v>95.131917822918609</v>
      </c>
      <c r="AL131" s="13">
        <f t="shared" ref="AL131:AL194" si="87">B131*100/44219385</f>
        <v>0.29689015349263675</v>
      </c>
    </row>
    <row r="132" spans="1:38" ht="15.75" thickBot="1" x14ac:dyDescent="0.3">
      <c r="A132" s="3">
        <v>44355</v>
      </c>
      <c r="B132" s="8">
        <v>131647</v>
      </c>
      <c r="C132" s="4">
        <f t="shared" si="68"/>
        <v>364</v>
      </c>
      <c r="D132" s="8">
        <f t="shared" si="76"/>
        <v>10</v>
      </c>
      <c r="E132" s="4">
        <f t="shared" si="76"/>
        <v>238</v>
      </c>
      <c r="F132" s="8">
        <f t="shared" si="66"/>
        <v>36459</v>
      </c>
      <c r="G132" s="4">
        <v>3537</v>
      </c>
      <c r="H132" s="4">
        <v>91651</v>
      </c>
      <c r="I132" s="4">
        <f t="shared" si="69"/>
        <v>1.0614663046161441E-2</v>
      </c>
      <c r="J132" s="4">
        <f t="shared" si="70"/>
        <v>6.6650209824734635E-3</v>
      </c>
      <c r="K132" s="4">
        <f t="shared" si="71"/>
        <v>1.919964892070545E-4</v>
      </c>
      <c r="L132" s="4">
        <f t="shared" si="72"/>
        <v>1.5479999999999998</v>
      </c>
      <c r="M132" s="8">
        <f t="shared" si="73"/>
        <v>2.6867304230252116</v>
      </c>
      <c r="N132" s="8">
        <f t="shared" si="74"/>
        <v>69.618753180854867</v>
      </c>
      <c r="O132" s="8">
        <f t="shared" si="75"/>
        <v>27.69451639611993</v>
      </c>
      <c r="P132" s="4">
        <v>2039163</v>
      </c>
      <c r="Q132" s="4">
        <f t="shared" si="64"/>
        <v>17810</v>
      </c>
      <c r="R132" s="13">
        <f t="shared" ref="R132:R195" si="88">44219385-B132-P132</f>
        <v>42048575</v>
      </c>
      <c r="S132" s="13">
        <f t="shared" ref="S132:S195" si="89">Q133/R132</f>
        <v>4.2308211395986663E-4</v>
      </c>
      <c r="T132" s="13">
        <f t="shared" si="61"/>
        <v>18174</v>
      </c>
      <c r="U132" s="13">
        <f t="shared" si="77"/>
        <v>1329258681</v>
      </c>
      <c r="V132" s="13">
        <f t="shared" ref="V132:V195" si="90">R132*R132</f>
        <v>1768082659530625</v>
      </c>
      <c r="W132" s="13">
        <f t="shared" si="78"/>
        <v>8677242</v>
      </c>
      <c r="X132" s="13">
        <f t="shared" si="65"/>
        <v>662605866</v>
      </c>
      <c r="Y132" s="13">
        <f t="shared" ref="Y132:Y195" si="91">F132*D132</f>
        <v>364590</v>
      </c>
      <c r="Z132" s="13">
        <f t="shared" si="79"/>
        <v>764190802050</v>
      </c>
      <c r="AA132" s="13">
        <f t="shared" si="80"/>
        <v>1533048995925</v>
      </c>
      <c r="AB132" s="13">
        <f t="shared" si="81"/>
        <v>2.7861632451940952E+16</v>
      </c>
      <c r="AC132" s="13">
        <f t="shared" si="82"/>
        <v>6.4462525683827057E+19</v>
      </c>
      <c r="AD132" s="13">
        <f t="shared" si="83"/>
        <v>2.3502392239066507E+24</v>
      </c>
      <c r="AE132" s="13">
        <f t="shared" si="84"/>
        <v>748885120750</v>
      </c>
      <c r="AF132" s="13">
        <f t="shared" si="62"/>
        <v>116</v>
      </c>
      <c r="AG132" s="13">
        <f t="shared" si="63"/>
        <v>177833683527300</v>
      </c>
      <c r="AH132" s="13">
        <f t="shared" si="85"/>
        <v>5.5893433342429576E+16</v>
      </c>
      <c r="AI132" s="13">
        <f t="shared" si="86"/>
        <v>4229244</v>
      </c>
      <c r="AJ132" s="13">
        <f t="shared" si="67"/>
        <v>4.6114684770039203</v>
      </c>
      <c r="AK132" s="13">
        <f t="shared" ref="AK132:AK195" si="92">R132*100/44219385</f>
        <v>95.090818201112469</v>
      </c>
      <c r="AL132" s="13">
        <f t="shared" si="87"/>
        <v>0.29771332188360378</v>
      </c>
    </row>
    <row r="133" spans="1:38" ht="15.75" thickBot="1" x14ac:dyDescent="0.3">
      <c r="A133" s="3">
        <v>44356</v>
      </c>
      <c r="B133" s="8">
        <v>132034</v>
      </c>
      <c r="C133" s="4">
        <f t="shared" si="68"/>
        <v>387</v>
      </c>
      <c r="D133" s="8">
        <f t="shared" si="76"/>
        <v>7</v>
      </c>
      <c r="E133" s="4">
        <f t="shared" si="76"/>
        <v>243</v>
      </c>
      <c r="F133" s="8">
        <f t="shared" si="66"/>
        <v>36596</v>
      </c>
      <c r="G133" s="4">
        <v>3544</v>
      </c>
      <c r="H133" s="4">
        <v>91894</v>
      </c>
      <c r="I133" s="4">
        <f t="shared" si="69"/>
        <v>8.7714504317411741E-3</v>
      </c>
      <c r="J133" s="4">
        <f t="shared" si="70"/>
        <v>6.5034429992348892E-3</v>
      </c>
      <c r="K133" s="4">
        <f t="shared" si="71"/>
        <v>2.1860312602470214E-4</v>
      </c>
      <c r="L133" s="4">
        <f t="shared" si="72"/>
        <v>1.3048780487804879</v>
      </c>
      <c r="M133" s="8">
        <f t="shared" si="73"/>
        <v>2.6841571110471545</v>
      </c>
      <c r="N133" s="8">
        <f t="shared" si="74"/>
        <v>69.59873971855734</v>
      </c>
      <c r="O133" s="8">
        <f t="shared" si="75"/>
        <v>27.7171031703955</v>
      </c>
      <c r="P133" s="4">
        <v>2056953</v>
      </c>
      <c r="Q133" s="4">
        <f t="shared" si="64"/>
        <v>17790</v>
      </c>
      <c r="R133" s="13">
        <f t="shared" si="88"/>
        <v>42030398</v>
      </c>
      <c r="S133" s="13">
        <f t="shared" si="89"/>
        <v>4.2350300846544448E-4</v>
      </c>
      <c r="T133" s="13">
        <f t="shared" ref="T133:T196" si="93">R132-R133</f>
        <v>18177</v>
      </c>
      <c r="U133" s="13">
        <f t="shared" si="77"/>
        <v>1339267216</v>
      </c>
      <c r="V133" s="13">
        <f t="shared" si="90"/>
        <v>1766554356038404</v>
      </c>
      <c r="W133" s="13">
        <f t="shared" si="78"/>
        <v>8892828</v>
      </c>
      <c r="X133" s="13">
        <f t="shared" si="65"/>
        <v>665205492</v>
      </c>
      <c r="Y133" s="13">
        <f t="shared" si="91"/>
        <v>256172</v>
      </c>
      <c r="Z133" s="13">
        <f t="shared" si="79"/>
        <v>763986544446</v>
      </c>
      <c r="AA133" s="13">
        <f t="shared" si="80"/>
        <v>1538144445208</v>
      </c>
      <c r="AB133" s="13">
        <f t="shared" si="81"/>
        <v>2.7958851580545816E+16</v>
      </c>
      <c r="AC133" s="13">
        <f t="shared" si="82"/>
        <v>6.4648823213581435E+19</v>
      </c>
      <c r="AD133" s="13">
        <f t="shared" si="83"/>
        <v>2.3658883343242261E+24</v>
      </c>
      <c r="AE133" s="13">
        <f t="shared" si="84"/>
        <v>747720780420</v>
      </c>
      <c r="AF133" s="13">
        <f t="shared" ref="AF133:AF196" si="94">F133-F132</f>
        <v>137</v>
      </c>
      <c r="AG133" s="13">
        <f t="shared" si="63"/>
        <v>210725788993496</v>
      </c>
      <c r="AH133" s="13">
        <f t="shared" si="85"/>
        <v>5.6289934116831968E+16</v>
      </c>
      <c r="AI133" s="13">
        <f t="shared" si="86"/>
        <v>5013652</v>
      </c>
      <c r="AJ133" s="13">
        <f t="shared" si="67"/>
        <v>4.6516997013866206</v>
      </c>
      <c r="AK133" s="13">
        <f t="shared" si="92"/>
        <v>95.049711794951463</v>
      </c>
      <c r="AL133" s="13">
        <f t="shared" si="87"/>
        <v>0.29858850366191209</v>
      </c>
    </row>
    <row r="134" spans="1:38" ht="15.75" thickBot="1" x14ac:dyDescent="0.3">
      <c r="A134" s="3">
        <v>44357</v>
      </c>
      <c r="B134" s="8">
        <v>132355</v>
      </c>
      <c r="C134" s="4">
        <f t="shared" si="68"/>
        <v>321</v>
      </c>
      <c r="D134" s="8">
        <f t="shared" si="76"/>
        <v>8</v>
      </c>
      <c r="E134" s="4">
        <f t="shared" si="76"/>
        <v>238</v>
      </c>
      <c r="F134" s="8">
        <f t="shared" si="66"/>
        <v>36671</v>
      </c>
      <c r="G134" s="4">
        <v>3552</v>
      </c>
      <c r="H134" s="4">
        <v>92132</v>
      </c>
      <c r="I134" s="4">
        <f t="shared" si="69"/>
        <v>1.0144255678874314E-2</v>
      </c>
      <c r="J134" s="4">
        <f t="shared" si="70"/>
        <v>6.8719151373019555E-3</v>
      </c>
      <c r="K134" s="4">
        <f t="shared" si="71"/>
        <v>2.1815603610482397E-4</v>
      </c>
      <c r="L134" s="4">
        <f t="shared" si="72"/>
        <v>1.4307692307692306</v>
      </c>
      <c r="M134" s="8">
        <f t="shared" si="73"/>
        <v>2.6836915870197573</v>
      </c>
      <c r="N134" s="8">
        <f t="shared" si="74"/>
        <v>69.609761625930261</v>
      </c>
      <c r="O134" s="8">
        <f t="shared" si="75"/>
        <v>27.70654678704998</v>
      </c>
      <c r="P134" s="4">
        <v>2074753</v>
      </c>
      <c r="Q134" s="4">
        <f t="shared" si="64"/>
        <v>17800</v>
      </c>
      <c r="R134" s="13">
        <f t="shared" si="88"/>
        <v>42012277</v>
      </c>
      <c r="S134" s="13">
        <f t="shared" si="89"/>
        <v>4.9985388794803961E-4</v>
      </c>
      <c r="T134" s="13">
        <f t="shared" si="93"/>
        <v>18121</v>
      </c>
      <c r="U134" s="13">
        <f t="shared" si="77"/>
        <v>1344762241</v>
      </c>
      <c r="V134" s="13">
        <f t="shared" si="90"/>
        <v>1765031418724729</v>
      </c>
      <c r="W134" s="13">
        <f t="shared" si="78"/>
        <v>8727698</v>
      </c>
      <c r="X134" s="13">
        <f t="shared" si="65"/>
        <v>664515191</v>
      </c>
      <c r="Y134" s="13">
        <f t="shared" si="91"/>
        <v>293368</v>
      </c>
      <c r="Z134" s="13">
        <f t="shared" si="79"/>
        <v>761304471517</v>
      </c>
      <c r="AA134" s="13">
        <f t="shared" si="80"/>
        <v>1540632209867</v>
      </c>
      <c r="AB134" s="13">
        <f t="shared" si="81"/>
        <v>2.7917796274999908E+16</v>
      </c>
      <c r="AC134" s="13">
        <f t="shared" si="82"/>
        <v>6.472546715605454E+19</v>
      </c>
      <c r="AD134" s="13">
        <f t="shared" si="83"/>
        <v>2.373547606079676E+24</v>
      </c>
      <c r="AE134" s="13">
        <f t="shared" si="84"/>
        <v>747818530600</v>
      </c>
      <c r="AF134" s="13">
        <f t="shared" si="94"/>
        <v>75</v>
      </c>
      <c r="AG134" s="13">
        <f t="shared" ref="AG134:AG197" si="95">F134*R134*AF134</f>
        <v>115547415740025</v>
      </c>
      <c r="AH134" s="13">
        <f t="shared" si="85"/>
        <v>5.649652376803276E+16</v>
      </c>
      <c r="AI134" s="13">
        <f t="shared" si="86"/>
        <v>2750325</v>
      </c>
      <c r="AJ134" s="13">
        <f t="shared" si="67"/>
        <v>4.6919535402855557</v>
      </c>
      <c r="AK134" s="13">
        <f t="shared" si="92"/>
        <v>95.008732030081376</v>
      </c>
      <c r="AL134" s="13">
        <f t="shared" si="87"/>
        <v>0.29931442963306704</v>
      </c>
    </row>
    <row r="135" spans="1:38" ht="15.75" thickBot="1" x14ac:dyDescent="0.3">
      <c r="A135" s="3">
        <v>44358</v>
      </c>
      <c r="B135" s="8">
        <v>132727</v>
      </c>
      <c r="C135" s="4">
        <f t="shared" si="68"/>
        <v>372</v>
      </c>
      <c r="D135" s="8">
        <f t="shared" si="76"/>
        <v>8</v>
      </c>
      <c r="E135" s="4">
        <f t="shared" si="76"/>
        <v>252</v>
      </c>
      <c r="F135" s="8">
        <f t="shared" si="66"/>
        <v>36783</v>
      </c>
      <c r="G135" s="4">
        <v>3560</v>
      </c>
      <c r="H135" s="4">
        <v>92384</v>
      </c>
      <c r="I135" s="4">
        <f t="shared" si="69"/>
        <v>9.3249598999537824E-3</v>
      </c>
      <c r="J135" s="4">
        <f t="shared" si="70"/>
        <v>6.4160073947203871E-3</v>
      </c>
      <c r="K135" s="4">
        <f t="shared" si="71"/>
        <v>1.3593236005763533E-4</v>
      </c>
      <c r="L135" s="4">
        <f t="shared" si="72"/>
        <v>1.4232365145228214</v>
      </c>
      <c r="M135" s="8">
        <f t="shared" si="73"/>
        <v>2.6821972921862169</v>
      </c>
      <c r="N135" s="8">
        <f t="shared" si="74"/>
        <v>69.604526584643665</v>
      </c>
      <c r="O135" s="8">
        <f t="shared" si="75"/>
        <v>27.713276123170118</v>
      </c>
      <c r="P135" s="4">
        <v>2095753</v>
      </c>
      <c r="Q135" s="4">
        <f t="shared" ref="Q135:Q198" si="96">P135-P134</f>
        <v>21000</v>
      </c>
      <c r="R135" s="13">
        <f t="shared" si="88"/>
        <v>41990905</v>
      </c>
      <c r="S135" s="13">
        <f t="shared" si="89"/>
        <v>5.0025118534596953E-4</v>
      </c>
      <c r="T135" s="13">
        <f t="shared" si="93"/>
        <v>21372</v>
      </c>
      <c r="U135" s="13">
        <f t="shared" si="77"/>
        <v>1352989089</v>
      </c>
      <c r="V135" s="13">
        <f t="shared" si="90"/>
        <v>1763236102719025</v>
      </c>
      <c r="W135" s="13">
        <f t="shared" si="78"/>
        <v>9269316</v>
      </c>
      <c r="X135" s="13">
        <f t="shared" si="65"/>
        <v>786126276</v>
      </c>
      <c r="Y135" s="13">
        <f t="shared" si="91"/>
        <v>294264</v>
      </c>
      <c r="Z135" s="13">
        <f t="shared" si="79"/>
        <v>897429621660</v>
      </c>
      <c r="AA135" s="13">
        <f t="shared" si="80"/>
        <v>1544551458615</v>
      </c>
      <c r="AB135" s="13">
        <f t="shared" si="81"/>
        <v>3.301015377351978E+16</v>
      </c>
      <c r="AC135" s="13">
        <f t="shared" si="82"/>
        <v>6.4857113566313898E+19</v>
      </c>
      <c r="AD135" s="13">
        <f t="shared" si="83"/>
        <v>2.385639208309724E+24</v>
      </c>
      <c r="AE135" s="13">
        <f t="shared" si="84"/>
        <v>881809005000</v>
      </c>
      <c r="AF135" s="13">
        <f t="shared" si="94"/>
        <v>112</v>
      </c>
      <c r="AG135" s="13">
        <f t="shared" si="95"/>
        <v>172989763364880</v>
      </c>
      <c r="AH135" s="13">
        <f t="shared" si="85"/>
        <v>5.6813236302235544E+16</v>
      </c>
      <c r="AI135" s="13">
        <f t="shared" si="86"/>
        <v>4119696</v>
      </c>
      <c r="AJ135" s="13">
        <f t="shared" si="67"/>
        <v>4.7394440243798055</v>
      </c>
      <c r="AK135" s="13">
        <f t="shared" si="92"/>
        <v>94.96040028598317</v>
      </c>
      <c r="AL135" s="13">
        <f t="shared" si="87"/>
        <v>0.30015568963702233</v>
      </c>
    </row>
    <row r="136" spans="1:38" ht="15.75" thickBot="1" x14ac:dyDescent="0.3">
      <c r="A136" s="3">
        <v>44359</v>
      </c>
      <c r="B136" s="8">
        <v>133070</v>
      </c>
      <c r="C136" s="4">
        <f t="shared" si="68"/>
        <v>343</v>
      </c>
      <c r="D136" s="8">
        <f t="shared" si="76"/>
        <v>5</v>
      </c>
      <c r="E136" s="4">
        <f t="shared" si="76"/>
        <v>236</v>
      </c>
      <c r="F136" s="8">
        <f t="shared" si="66"/>
        <v>36885</v>
      </c>
      <c r="G136" s="4">
        <v>3565</v>
      </c>
      <c r="H136" s="4">
        <v>92620</v>
      </c>
      <c r="I136" s="4">
        <f t="shared" si="69"/>
        <v>8.6213908092720622E-3</v>
      </c>
      <c r="J136" s="4">
        <f t="shared" si="70"/>
        <v>6.2898197099091769E-3</v>
      </c>
      <c r="K136" s="4">
        <f t="shared" si="71"/>
        <v>1.6266775111834078E-4</v>
      </c>
      <c r="L136" s="4">
        <f t="shared" si="72"/>
        <v>1.3361344537815127</v>
      </c>
      <c r="M136" s="8">
        <f t="shared" si="73"/>
        <v>2.679041106184715</v>
      </c>
      <c r="N136" s="8">
        <f t="shared" si="74"/>
        <v>69.602464868114524</v>
      </c>
      <c r="O136" s="8">
        <f t="shared" si="75"/>
        <v>27.718494025700757</v>
      </c>
      <c r="P136" s="4">
        <v>2116759</v>
      </c>
      <c r="Q136" s="4">
        <f t="shared" si="96"/>
        <v>21006</v>
      </c>
      <c r="R136" s="13">
        <f t="shared" si="88"/>
        <v>41969556</v>
      </c>
      <c r="S136" s="13">
        <f t="shared" si="89"/>
        <v>5.0021973070194024E-4</v>
      </c>
      <c r="T136" s="13">
        <f t="shared" si="93"/>
        <v>21349</v>
      </c>
      <c r="U136" s="13">
        <f t="shared" si="77"/>
        <v>1360503225</v>
      </c>
      <c r="V136" s="13">
        <f t="shared" si="90"/>
        <v>1761443630837136</v>
      </c>
      <c r="W136" s="13">
        <f t="shared" si="78"/>
        <v>8704860</v>
      </c>
      <c r="X136" s="13">
        <f t="shared" si="65"/>
        <v>787457865</v>
      </c>
      <c r="Y136" s="13">
        <f t="shared" si="91"/>
        <v>184425</v>
      </c>
      <c r="Z136" s="13">
        <f t="shared" si="79"/>
        <v>896008051044</v>
      </c>
      <c r="AA136" s="13">
        <f t="shared" si="80"/>
        <v>1548047073060</v>
      </c>
      <c r="AB136" s="13">
        <f t="shared" si="81"/>
        <v>3.304925696275794E+16</v>
      </c>
      <c r="AC136" s="13">
        <f t="shared" si="82"/>
        <v>6.4970848323427762E+19</v>
      </c>
      <c r="AD136" s="13">
        <f t="shared" si="83"/>
        <v>2.3964497404096329E+24</v>
      </c>
      <c r="AE136" s="13">
        <f t="shared" si="84"/>
        <v>881612493336</v>
      </c>
      <c r="AF136" s="13">
        <f t="shared" si="94"/>
        <v>102</v>
      </c>
      <c r="AG136" s="13">
        <f t="shared" si="95"/>
        <v>157900801452120</v>
      </c>
      <c r="AH136" s="13">
        <f t="shared" si="85"/>
        <v>5.7099716289818096E+16</v>
      </c>
      <c r="AI136" s="13">
        <f t="shared" si="86"/>
        <v>3762270</v>
      </c>
      <c r="AJ136" s="13">
        <f t="shared" si="67"/>
        <v>4.786948077183796</v>
      </c>
      <c r="AK136" s="13">
        <f t="shared" si="92"/>
        <v>94.91212055527231</v>
      </c>
      <c r="AL136" s="13">
        <f t="shared" si="87"/>
        <v>0.30093136754389505</v>
      </c>
    </row>
    <row r="137" spans="1:38" ht="15.75" thickBot="1" x14ac:dyDescent="0.3">
      <c r="A137" s="3">
        <v>44360</v>
      </c>
      <c r="B137" s="8">
        <v>133388</v>
      </c>
      <c r="C137" s="4">
        <f t="shared" si="68"/>
        <v>318</v>
      </c>
      <c r="D137" s="8">
        <f t="shared" si="76"/>
        <v>6</v>
      </c>
      <c r="E137" s="4">
        <f t="shared" si="76"/>
        <v>232</v>
      </c>
      <c r="F137" s="8">
        <f t="shared" si="66"/>
        <v>36965</v>
      </c>
      <c r="G137" s="4">
        <v>3571</v>
      </c>
      <c r="H137" s="4">
        <v>92852</v>
      </c>
      <c r="I137" s="4">
        <f t="shared" si="69"/>
        <v>9.5766265386176119E-3</v>
      </c>
      <c r="J137" s="4">
        <f t="shared" si="70"/>
        <v>6.5467333964561074E-3</v>
      </c>
      <c r="K137" s="4">
        <f t="shared" si="71"/>
        <v>2.1642093872582173E-4</v>
      </c>
      <c r="L137" s="4">
        <f t="shared" si="72"/>
        <v>1.4159999999999999</v>
      </c>
      <c r="M137" s="8">
        <f t="shared" si="73"/>
        <v>2.6771523675293127</v>
      </c>
      <c r="N137" s="8">
        <f t="shared" si="74"/>
        <v>69.610459711518274</v>
      </c>
      <c r="O137" s="8">
        <f t="shared" si="75"/>
        <v>27.712387920952409</v>
      </c>
      <c r="P137" s="4">
        <v>2137753</v>
      </c>
      <c r="Q137" s="4">
        <f t="shared" si="96"/>
        <v>20994</v>
      </c>
      <c r="R137" s="13">
        <f t="shared" si="88"/>
        <v>41948244</v>
      </c>
      <c r="S137" s="13">
        <f t="shared" si="89"/>
        <v>5.0061690305796831E-4</v>
      </c>
      <c r="T137" s="13">
        <f t="shared" si="93"/>
        <v>21312</v>
      </c>
      <c r="U137" s="13">
        <f t="shared" si="77"/>
        <v>1366411225</v>
      </c>
      <c r="V137" s="13">
        <f t="shared" si="90"/>
        <v>1759655174683536</v>
      </c>
      <c r="W137" s="13">
        <f t="shared" si="78"/>
        <v>8575880</v>
      </c>
      <c r="X137" s="13">
        <f t="shared" si="65"/>
        <v>787798080</v>
      </c>
      <c r="Y137" s="13">
        <f t="shared" si="91"/>
        <v>221790</v>
      </c>
      <c r="Z137" s="13">
        <f t="shared" si="79"/>
        <v>894000976128</v>
      </c>
      <c r="AA137" s="13">
        <f t="shared" si="80"/>
        <v>1550616839460</v>
      </c>
      <c r="AB137" s="13">
        <f t="shared" si="81"/>
        <v>3.304674608257152E+16</v>
      </c>
      <c r="AC137" s="13">
        <f t="shared" si="82"/>
        <v>6.5045653532176908E+19</v>
      </c>
      <c r="AD137" s="13">
        <f t="shared" si="83"/>
        <v>2.4044125828169193E+24</v>
      </c>
      <c r="AE137" s="13">
        <f t="shared" si="84"/>
        <v>880661434536</v>
      </c>
      <c r="AF137" s="13">
        <f t="shared" si="94"/>
        <v>80</v>
      </c>
      <c r="AG137" s="13">
        <f t="shared" si="95"/>
        <v>124049347156800</v>
      </c>
      <c r="AH137" s="13">
        <f t="shared" si="85"/>
        <v>5.7318551470638896E+16</v>
      </c>
      <c r="AI137" s="13">
        <f t="shared" si="86"/>
        <v>2957200</v>
      </c>
      <c r="AJ137" s="13">
        <f t="shared" si="67"/>
        <v>4.8344249925683043</v>
      </c>
      <c r="AK137" s="13">
        <f t="shared" si="92"/>
        <v>94.863924498271516</v>
      </c>
      <c r="AL137" s="13">
        <f t="shared" si="87"/>
        <v>0.30165050916017944</v>
      </c>
    </row>
    <row r="138" spans="1:38" ht="15.75" thickBot="1" x14ac:dyDescent="0.3">
      <c r="A138" s="3">
        <v>44361</v>
      </c>
      <c r="B138" s="8">
        <v>133742</v>
      </c>
      <c r="C138" s="4">
        <f t="shared" si="68"/>
        <v>354</v>
      </c>
      <c r="D138" s="8">
        <f t="shared" si="76"/>
        <v>8</v>
      </c>
      <c r="E138" s="4">
        <f t="shared" si="76"/>
        <v>242</v>
      </c>
      <c r="F138" s="8">
        <f t="shared" si="66"/>
        <v>37069</v>
      </c>
      <c r="G138" s="4">
        <v>3579</v>
      </c>
      <c r="H138" s="4">
        <v>93094</v>
      </c>
      <c r="I138" s="4">
        <f t="shared" si="69"/>
        <v>1.0062316221101189E-2</v>
      </c>
      <c r="J138" s="4">
        <f t="shared" si="70"/>
        <v>7.0409236828616901E-3</v>
      </c>
      <c r="K138" s="4">
        <f t="shared" si="71"/>
        <v>2.427904718228169E-4</v>
      </c>
      <c r="L138" s="4">
        <f t="shared" si="72"/>
        <v>1.3814814814814815</v>
      </c>
      <c r="M138" s="8">
        <f t="shared" si="73"/>
        <v>2.6760479131462067</v>
      </c>
      <c r="N138" s="8">
        <f t="shared" si="74"/>
        <v>69.607154072766974</v>
      </c>
      <c r="O138" s="8">
        <f t="shared" si="75"/>
        <v>27.716798014086823</v>
      </c>
      <c r="P138" s="4">
        <v>2158753</v>
      </c>
      <c r="Q138" s="4">
        <f t="shared" si="96"/>
        <v>21000</v>
      </c>
      <c r="R138" s="13">
        <f t="shared" si="88"/>
        <v>41926890</v>
      </c>
      <c r="S138" s="13">
        <f t="shared" si="89"/>
        <v>5.0087187482782526E-4</v>
      </c>
      <c r="T138" s="13">
        <f t="shared" si="93"/>
        <v>21354</v>
      </c>
      <c r="U138" s="13">
        <f t="shared" si="77"/>
        <v>1374110761</v>
      </c>
      <c r="V138" s="13">
        <f t="shared" si="90"/>
        <v>1757864105072100</v>
      </c>
      <c r="W138" s="13">
        <f t="shared" si="78"/>
        <v>8970698</v>
      </c>
      <c r="X138" s="13">
        <f t="shared" ref="X138:X201" si="97">F138*T138</f>
        <v>791571426</v>
      </c>
      <c r="Y138" s="13">
        <f t="shared" si="91"/>
        <v>296552</v>
      </c>
      <c r="Z138" s="13">
        <f t="shared" si="79"/>
        <v>895306809060</v>
      </c>
      <c r="AA138" s="13">
        <f t="shared" si="80"/>
        <v>1554187885410</v>
      </c>
      <c r="AB138" s="13">
        <f t="shared" si="81"/>
        <v>3.318812810504514E+16</v>
      </c>
      <c r="AC138" s="13">
        <f t="shared" si="82"/>
        <v>6.5162264510917673E+19</v>
      </c>
      <c r="AD138" s="13">
        <f t="shared" si="83"/>
        <v>2.4154999831552074E+24</v>
      </c>
      <c r="AE138" s="13">
        <f t="shared" si="84"/>
        <v>880464690000</v>
      </c>
      <c r="AF138" s="13">
        <f t="shared" si="94"/>
        <v>104</v>
      </c>
      <c r="AG138" s="13">
        <f t="shared" si="95"/>
        <v>161635540082640</v>
      </c>
      <c r="AH138" s="13">
        <f t="shared" si="85"/>
        <v>5.7612190724263288E+16</v>
      </c>
      <c r="AI138" s="13">
        <f t="shared" si="86"/>
        <v>3855176</v>
      </c>
      <c r="AJ138" s="13">
        <f t="shared" si="67"/>
        <v>4.8819154766625541</v>
      </c>
      <c r="AK138" s="13">
        <f t="shared" si="92"/>
        <v>94.815633460302536</v>
      </c>
      <c r="AL138" s="13">
        <f t="shared" si="87"/>
        <v>0.30245106303491104</v>
      </c>
    </row>
    <row r="139" spans="1:38" ht="15.75" thickBot="1" x14ac:dyDescent="0.3">
      <c r="A139" s="3">
        <v>44362</v>
      </c>
      <c r="B139" s="8">
        <v>134115</v>
      </c>
      <c r="C139" s="4">
        <f t="shared" si="68"/>
        <v>373</v>
      </c>
      <c r="D139" s="8">
        <f t="shared" si="76"/>
        <v>9</v>
      </c>
      <c r="E139" s="4">
        <f t="shared" si="76"/>
        <v>261</v>
      </c>
      <c r="F139" s="8">
        <f t="shared" si="66"/>
        <v>37172</v>
      </c>
      <c r="G139" s="4">
        <v>3588</v>
      </c>
      <c r="H139" s="4">
        <v>93355</v>
      </c>
      <c r="I139" s="4">
        <f t="shared" si="69"/>
        <v>9.2273754438824927E-3</v>
      </c>
      <c r="J139" s="4">
        <f t="shared" si="70"/>
        <v>6.2143548907780052E-3</v>
      </c>
      <c r="K139" s="4">
        <f t="shared" si="71"/>
        <v>2.6901969224147205E-4</v>
      </c>
      <c r="L139" s="4">
        <f t="shared" si="72"/>
        <v>1.4232365145228216</v>
      </c>
      <c r="M139" s="8">
        <f t="shared" si="73"/>
        <v>2.6753159601834247</v>
      </c>
      <c r="N139" s="8">
        <f t="shared" si="74"/>
        <v>69.608172091115833</v>
      </c>
      <c r="O139" s="8">
        <f t="shared" si="75"/>
        <v>27.716511948700738</v>
      </c>
      <c r="P139" s="4">
        <v>2179753</v>
      </c>
      <c r="Q139" s="4">
        <f t="shared" si="96"/>
        <v>21000</v>
      </c>
      <c r="R139" s="13">
        <f t="shared" si="88"/>
        <v>41905517</v>
      </c>
      <c r="S139" s="13">
        <f t="shared" si="89"/>
        <v>5.011750600762186E-4</v>
      </c>
      <c r="T139" s="13">
        <f t="shared" si="93"/>
        <v>21373</v>
      </c>
      <c r="U139" s="13">
        <f t="shared" si="77"/>
        <v>1381757584</v>
      </c>
      <c r="V139" s="13">
        <f t="shared" si="90"/>
        <v>1756072355037289</v>
      </c>
      <c r="W139" s="13">
        <f t="shared" si="78"/>
        <v>9701892</v>
      </c>
      <c r="X139" s="13">
        <f t="shared" si="97"/>
        <v>794477156</v>
      </c>
      <c r="Y139" s="13">
        <f t="shared" si="91"/>
        <v>334548</v>
      </c>
      <c r="Z139" s="13">
        <f t="shared" si="79"/>
        <v>895646614841</v>
      </c>
      <c r="AA139" s="13">
        <f t="shared" si="80"/>
        <v>1557711877924</v>
      </c>
      <c r="AB139" s="13">
        <f t="shared" si="81"/>
        <v>3.3292975966869652E+16</v>
      </c>
      <c r="AC139" s="13">
        <f t="shared" si="82"/>
        <v>6.5276721581446103E+19</v>
      </c>
      <c r="AD139" s="13">
        <f t="shared" si="83"/>
        <v>2.4264662946255146E+24</v>
      </c>
      <c r="AE139" s="13">
        <f t="shared" si="84"/>
        <v>880015857000</v>
      </c>
      <c r="AF139" s="13">
        <f t="shared" si="94"/>
        <v>103</v>
      </c>
      <c r="AG139" s="13">
        <f t="shared" si="95"/>
        <v>160444323426172</v>
      </c>
      <c r="AH139" s="13">
        <f t="shared" si="85"/>
        <v>5.7903265926190928E+16</v>
      </c>
      <c r="AI139" s="13">
        <f t="shared" si="86"/>
        <v>3828716</v>
      </c>
      <c r="AJ139" s="13">
        <f t="shared" si="67"/>
        <v>4.9294059607568039</v>
      </c>
      <c r="AK139" s="13">
        <f t="shared" si="92"/>
        <v>94.767299454752703</v>
      </c>
      <c r="AL139" s="13">
        <f t="shared" si="87"/>
        <v>0.30329458449048985</v>
      </c>
    </row>
    <row r="140" spans="1:38" ht="15.75" thickBot="1" x14ac:dyDescent="0.3">
      <c r="A140" s="3">
        <v>44363</v>
      </c>
      <c r="B140" s="8">
        <v>134458</v>
      </c>
      <c r="C140" s="4">
        <f t="shared" si="68"/>
        <v>343</v>
      </c>
      <c r="D140" s="8">
        <f t="shared" si="76"/>
        <v>10</v>
      </c>
      <c r="E140" s="4">
        <f t="shared" si="76"/>
        <v>231</v>
      </c>
      <c r="F140" s="8">
        <f t="shared" si="66"/>
        <v>37274</v>
      </c>
      <c r="G140" s="4">
        <v>3598</v>
      </c>
      <c r="H140" s="4">
        <v>93586</v>
      </c>
      <c r="I140" s="4">
        <f t="shared" si="69"/>
        <v>1.0248430541396148E-2</v>
      </c>
      <c r="J140" s="4">
        <f t="shared" si="70"/>
        <v>6.5729462896388906E-3</v>
      </c>
      <c r="K140" s="4">
        <f t="shared" si="71"/>
        <v>1.8779846541825402E-4</v>
      </c>
      <c r="L140" s="4">
        <f t="shared" si="72"/>
        <v>1.5158730158730158</v>
      </c>
      <c r="M140" s="8">
        <f t="shared" si="73"/>
        <v>2.6759285427419717</v>
      </c>
      <c r="N140" s="8">
        <f t="shared" si="74"/>
        <v>69.602403724583141</v>
      </c>
      <c r="O140" s="8">
        <f t="shared" si="75"/>
        <v>27.721667732674888</v>
      </c>
      <c r="P140" s="4">
        <v>2200755</v>
      </c>
      <c r="Q140" s="4">
        <f t="shared" si="96"/>
        <v>21002</v>
      </c>
      <c r="R140" s="13">
        <f t="shared" si="88"/>
        <v>41884172</v>
      </c>
      <c r="S140" s="13">
        <f t="shared" si="89"/>
        <v>4.908536809561378E-4</v>
      </c>
      <c r="T140" s="13">
        <f t="shared" si="93"/>
        <v>21345</v>
      </c>
      <c r="U140" s="13">
        <f t="shared" si="77"/>
        <v>1389351076</v>
      </c>
      <c r="V140" s="13">
        <f t="shared" si="90"/>
        <v>1754283864125584</v>
      </c>
      <c r="W140" s="13">
        <f t="shared" si="78"/>
        <v>8610294</v>
      </c>
      <c r="X140" s="13">
        <f t="shared" si="97"/>
        <v>795613530</v>
      </c>
      <c r="Y140" s="13">
        <f t="shared" si="91"/>
        <v>372740</v>
      </c>
      <c r="Z140" s="13">
        <f t="shared" si="79"/>
        <v>894017651340</v>
      </c>
      <c r="AA140" s="13">
        <f t="shared" si="80"/>
        <v>1561190627128</v>
      </c>
      <c r="AB140" s="13">
        <f t="shared" si="81"/>
        <v>3.332361393604716E+16</v>
      </c>
      <c r="AC140" s="13">
        <f t="shared" si="82"/>
        <v>6.5389176751417016E+19</v>
      </c>
      <c r="AD140" s="13">
        <f t="shared" si="83"/>
        <v>2.4373161742323179E+24</v>
      </c>
      <c r="AE140" s="13">
        <f t="shared" si="84"/>
        <v>879651380344</v>
      </c>
      <c r="AF140" s="13">
        <f t="shared" si="94"/>
        <v>102</v>
      </c>
      <c r="AG140" s="13">
        <f t="shared" si="95"/>
        <v>159241443967056</v>
      </c>
      <c r="AH140" s="13">
        <f t="shared" si="85"/>
        <v>5.8191819435569072E+16</v>
      </c>
      <c r="AI140" s="13">
        <f t="shared" si="86"/>
        <v>3801948</v>
      </c>
      <c r="AJ140" s="13">
        <f t="shared" si="67"/>
        <v>4.9769009677543004</v>
      </c>
      <c r="AK140" s="13">
        <f t="shared" si="92"/>
        <v>94.719028769848336</v>
      </c>
      <c r="AL140" s="13">
        <f t="shared" si="87"/>
        <v>0.30407026239736262</v>
      </c>
    </row>
    <row r="141" spans="1:38" ht="15.75" thickBot="1" x14ac:dyDescent="0.3">
      <c r="A141" s="3">
        <v>44364</v>
      </c>
      <c r="B141" s="8">
        <v>134840</v>
      </c>
      <c r="C141" s="4">
        <f t="shared" si="68"/>
        <v>382</v>
      </c>
      <c r="D141" s="8">
        <f t="shared" si="76"/>
        <v>7</v>
      </c>
      <c r="E141" s="4">
        <f t="shared" si="76"/>
        <v>245</v>
      </c>
      <c r="F141" s="8">
        <f t="shared" si="66"/>
        <v>37404</v>
      </c>
      <c r="G141" s="4">
        <v>3605</v>
      </c>
      <c r="H141" s="4">
        <v>93831</v>
      </c>
      <c r="I141" s="4">
        <f t="shared" si="69"/>
        <v>1.0132606138380922E-2</v>
      </c>
      <c r="J141" s="4">
        <f t="shared" si="70"/>
        <v>7.0045984386696613E-3</v>
      </c>
      <c r="K141" s="4">
        <f t="shared" si="71"/>
        <v>2.6735108544540692E-4</v>
      </c>
      <c r="L141" s="4">
        <f t="shared" si="72"/>
        <v>1.3933823529411764</v>
      </c>
      <c r="M141" s="8">
        <f t="shared" si="73"/>
        <v>2.6735390091960842</v>
      </c>
      <c r="N141" s="8">
        <f t="shared" si="74"/>
        <v>69.586917828537537</v>
      </c>
      <c r="O141" s="8">
        <f t="shared" si="75"/>
        <v>27.73954316226639</v>
      </c>
      <c r="P141" s="4">
        <v>2221314</v>
      </c>
      <c r="Q141" s="4">
        <f t="shared" si="96"/>
        <v>20559</v>
      </c>
      <c r="R141" s="13">
        <f t="shared" si="88"/>
        <v>41863231</v>
      </c>
      <c r="S141" s="13">
        <f t="shared" si="89"/>
        <v>4.9114699245263703E-4</v>
      </c>
      <c r="T141" s="13">
        <f t="shared" si="93"/>
        <v>20941</v>
      </c>
      <c r="U141" s="13">
        <f t="shared" si="77"/>
        <v>1399059216</v>
      </c>
      <c r="V141" s="13">
        <f t="shared" si="90"/>
        <v>1752530109759361</v>
      </c>
      <c r="W141" s="13">
        <f t="shared" si="78"/>
        <v>9163980</v>
      </c>
      <c r="X141" s="13">
        <f t="shared" si="97"/>
        <v>783277164</v>
      </c>
      <c r="Y141" s="13">
        <f t="shared" si="91"/>
        <v>261828</v>
      </c>
      <c r="Z141" s="13">
        <f t="shared" si="79"/>
        <v>876657920371</v>
      </c>
      <c r="AA141" s="13">
        <f t="shared" si="80"/>
        <v>1565852292324</v>
      </c>
      <c r="AB141" s="13">
        <f t="shared" si="81"/>
        <v>3.2790512853556884E+16</v>
      </c>
      <c r="AC141" s="13">
        <f t="shared" si="82"/>
        <v>6.5551636225439138E+19</v>
      </c>
      <c r="AD141" s="13">
        <f t="shared" si="83"/>
        <v>2.4518934013763257E+24</v>
      </c>
      <c r="AE141" s="13">
        <f t="shared" si="84"/>
        <v>860666166129</v>
      </c>
      <c r="AF141" s="13">
        <f t="shared" si="94"/>
        <v>130</v>
      </c>
      <c r="AG141" s="13">
        <f t="shared" si="95"/>
        <v>203560798002120</v>
      </c>
      <c r="AH141" s="13">
        <f t="shared" si="85"/>
        <v>5.8569139142086896E+16</v>
      </c>
      <c r="AI141" s="13">
        <f t="shared" si="86"/>
        <v>4862520</v>
      </c>
      <c r="AJ141" s="13">
        <f t="shared" si="67"/>
        <v>5.0233941516825711</v>
      </c>
      <c r="AK141" s="13">
        <f t="shared" si="92"/>
        <v>94.671671711399881</v>
      </c>
      <c r="AL141" s="13">
        <f t="shared" si="87"/>
        <v>0.30493413691755322</v>
      </c>
    </row>
    <row r="142" spans="1:38" ht="15.75" thickBot="1" x14ac:dyDescent="0.3">
      <c r="A142" s="3">
        <v>44365</v>
      </c>
      <c r="B142" s="8">
        <v>135219</v>
      </c>
      <c r="C142" s="4">
        <f t="shared" si="68"/>
        <v>379</v>
      </c>
      <c r="D142" s="8">
        <f t="shared" si="76"/>
        <v>10</v>
      </c>
      <c r="E142" s="4">
        <f t="shared" si="76"/>
        <v>262</v>
      </c>
      <c r="F142" s="8">
        <f t="shared" si="66"/>
        <v>37511</v>
      </c>
      <c r="G142" s="4">
        <v>3615</v>
      </c>
      <c r="H142" s="4">
        <v>94093</v>
      </c>
      <c r="I142" s="4">
        <f t="shared" si="69"/>
        <v>9.7837967529524669E-3</v>
      </c>
      <c r="J142" s="4">
        <f t="shared" si="70"/>
        <v>6.4780997574044943E-3</v>
      </c>
      <c r="K142" s="4">
        <f t="shared" si="71"/>
        <v>2.3992962064461093E-4</v>
      </c>
      <c r="L142" s="4">
        <f t="shared" si="72"/>
        <v>1.4563492063492063</v>
      </c>
      <c r="M142" s="8">
        <f t="shared" si="73"/>
        <v>2.6734408626006698</v>
      </c>
      <c r="N142" s="8">
        <f t="shared" si="74"/>
        <v>69.585635154822924</v>
      </c>
      <c r="O142" s="8">
        <f t="shared" si="75"/>
        <v>27.740923982576415</v>
      </c>
      <c r="P142" s="4">
        <v>2241875</v>
      </c>
      <c r="Q142" s="4">
        <f t="shared" si="96"/>
        <v>20561</v>
      </c>
      <c r="R142" s="13">
        <f t="shared" si="88"/>
        <v>41842291</v>
      </c>
      <c r="S142" s="13">
        <f t="shared" si="89"/>
        <v>4.9127329093906448E-4</v>
      </c>
      <c r="T142" s="13">
        <f t="shared" si="93"/>
        <v>20940</v>
      </c>
      <c r="U142" s="13">
        <f t="shared" si="77"/>
        <v>1407075121</v>
      </c>
      <c r="V142" s="13">
        <f t="shared" si="90"/>
        <v>1750777316128681</v>
      </c>
      <c r="W142" s="13">
        <f t="shared" si="78"/>
        <v>9827882</v>
      </c>
      <c r="X142" s="13">
        <f t="shared" si="97"/>
        <v>785480340</v>
      </c>
      <c r="Y142" s="13">
        <f t="shared" si="91"/>
        <v>375110</v>
      </c>
      <c r="Z142" s="13">
        <f t="shared" si="79"/>
        <v>876177573540</v>
      </c>
      <c r="AA142" s="13">
        <f t="shared" si="80"/>
        <v>1569546177701</v>
      </c>
      <c r="AB142" s="13">
        <f t="shared" si="81"/>
        <v>3.286629696105894E+16</v>
      </c>
      <c r="AC142" s="13">
        <f t="shared" si="82"/>
        <v>6.5673407905302954E+19</v>
      </c>
      <c r="AD142" s="13">
        <f t="shared" si="83"/>
        <v>2.4634752039358191E+24</v>
      </c>
      <c r="AE142" s="13">
        <f t="shared" si="84"/>
        <v>860319345251</v>
      </c>
      <c r="AF142" s="13">
        <f t="shared" si="94"/>
        <v>107</v>
      </c>
      <c r="AG142" s="13">
        <f t="shared" si="95"/>
        <v>167941441014007</v>
      </c>
      <c r="AH142" s="13">
        <f t="shared" si="85"/>
        <v>5.8875246671742208E+16</v>
      </c>
      <c r="AI142" s="13">
        <f t="shared" si="86"/>
        <v>4013677</v>
      </c>
      <c r="AJ142" s="13">
        <f t="shared" si="67"/>
        <v>5.0698918585140884</v>
      </c>
      <c r="AK142" s="13">
        <f t="shared" si="92"/>
        <v>94.624316914403039</v>
      </c>
      <c r="AL142" s="13">
        <f t="shared" si="87"/>
        <v>0.30579122708287326</v>
      </c>
    </row>
    <row r="143" spans="1:38" ht="15.75" thickBot="1" x14ac:dyDescent="0.3">
      <c r="A143" s="3">
        <v>44366</v>
      </c>
      <c r="B143" s="8">
        <v>135586</v>
      </c>
      <c r="C143" s="4">
        <f t="shared" si="68"/>
        <v>367</v>
      </c>
      <c r="D143" s="8">
        <f t="shared" si="76"/>
        <v>9</v>
      </c>
      <c r="E143" s="4">
        <f t="shared" si="76"/>
        <v>243</v>
      </c>
      <c r="F143" s="8">
        <f t="shared" si="66"/>
        <v>37626</v>
      </c>
      <c r="G143" s="4">
        <v>3624</v>
      </c>
      <c r="H143" s="4">
        <v>94336</v>
      </c>
      <c r="I143" s="4">
        <f t="shared" si="69"/>
        <v>9.0894594163610266E-3</v>
      </c>
      <c r="J143" s="4">
        <f t="shared" si="70"/>
        <v>6.2456811779088928E-3</v>
      </c>
      <c r="K143" s="4">
        <f t="shared" si="71"/>
        <v>1.8604156700154149E-4</v>
      </c>
      <c r="L143" s="4">
        <f t="shared" si="72"/>
        <v>1.4132231404958677</v>
      </c>
      <c r="M143" s="8">
        <f t="shared" si="73"/>
        <v>2.6728423288540113</v>
      </c>
      <c r="N143" s="8">
        <f t="shared" si="74"/>
        <v>69.576504948888527</v>
      </c>
      <c r="O143" s="8">
        <f t="shared" si="75"/>
        <v>27.750652722257463</v>
      </c>
      <c r="P143" s="4">
        <v>2262431</v>
      </c>
      <c r="Q143" s="4">
        <f t="shared" si="96"/>
        <v>20556</v>
      </c>
      <c r="R143" s="13">
        <f t="shared" si="88"/>
        <v>41821368</v>
      </c>
      <c r="S143" s="13">
        <f t="shared" si="89"/>
        <v>4.9175818447641409E-4</v>
      </c>
      <c r="T143" s="13">
        <f t="shared" si="93"/>
        <v>20923</v>
      </c>
      <c r="U143" s="13">
        <f t="shared" si="77"/>
        <v>1415715876</v>
      </c>
      <c r="V143" s="13">
        <f t="shared" si="90"/>
        <v>1749026821391424</v>
      </c>
      <c r="W143" s="13">
        <f t="shared" si="78"/>
        <v>9143118</v>
      </c>
      <c r="X143" s="13">
        <f t="shared" si="97"/>
        <v>787248798</v>
      </c>
      <c r="Y143" s="13">
        <f t="shared" si="91"/>
        <v>338634</v>
      </c>
      <c r="Z143" s="13">
        <f t="shared" si="79"/>
        <v>875028482664</v>
      </c>
      <c r="AA143" s="13">
        <f t="shared" si="80"/>
        <v>1573570792368</v>
      </c>
      <c r="AB143" s="13">
        <f t="shared" si="81"/>
        <v>3.2923821688715664E+16</v>
      </c>
      <c r="AC143" s="13">
        <f t="shared" si="82"/>
        <v>6.5808883181673718E+19</v>
      </c>
      <c r="AD143" s="13">
        <f t="shared" si="83"/>
        <v>2.4761250385936551E+24</v>
      </c>
      <c r="AE143" s="13">
        <f t="shared" si="84"/>
        <v>859680040608</v>
      </c>
      <c r="AF143" s="13">
        <f t="shared" si="94"/>
        <v>115</v>
      </c>
      <c r="AG143" s="13">
        <f t="shared" si="95"/>
        <v>180960641122320</v>
      </c>
      <c r="AH143" s="13">
        <f t="shared" si="85"/>
        <v>5.9207174633638368E+16</v>
      </c>
      <c r="AI143" s="13">
        <f t="shared" si="86"/>
        <v>4326990</v>
      </c>
      <c r="AJ143" s="13">
        <f t="shared" si="67"/>
        <v>5.1163782580874884</v>
      </c>
      <c r="AK143" s="13">
        <f t="shared" si="92"/>
        <v>94.577000562083796</v>
      </c>
      <c r="AL143" s="13">
        <f t="shared" si="87"/>
        <v>0.30662117982871084</v>
      </c>
    </row>
    <row r="144" spans="1:38" ht="15.75" thickBot="1" x14ac:dyDescent="0.3">
      <c r="A144" s="3">
        <v>44367</v>
      </c>
      <c r="B144" s="8">
        <v>135928</v>
      </c>
      <c r="C144" s="4">
        <f t="shared" si="68"/>
        <v>342</v>
      </c>
      <c r="D144" s="8">
        <f t="shared" si="76"/>
        <v>7</v>
      </c>
      <c r="E144" s="4">
        <f t="shared" si="76"/>
        <v>235</v>
      </c>
      <c r="F144" s="8">
        <f t="shared" si="66"/>
        <v>37726</v>
      </c>
      <c r="G144" s="4">
        <v>3631</v>
      </c>
      <c r="H144" s="4">
        <v>94571</v>
      </c>
      <c r="I144" s="4">
        <f t="shared" si="69"/>
        <v>9.7015320998780682E-3</v>
      </c>
      <c r="J144" s="4">
        <f t="shared" si="70"/>
        <v>6.6532364947251236E-3</v>
      </c>
      <c r="K144" s="4">
        <f t="shared" si="71"/>
        <v>2.6506918305677784E-4</v>
      </c>
      <c r="L144" s="4">
        <f t="shared" si="72"/>
        <v>1.4022988505747125</v>
      </c>
      <c r="M144" s="8">
        <f t="shared" si="73"/>
        <v>2.6712671414278146</v>
      </c>
      <c r="N144" s="8">
        <f t="shared" si="74"/>
        <v>69.574333470660946</v>
      </c>
      <c r="O144" s="8">
        <f t="shared" si="75"/>
        <v>27.754399387911249</v>
      </c>
      <c r="P144" s="4">
        <v>2282997</v>
      </c>
      <c r="Q144" s="4">
        <f t="shared" si="96"/>
        <v>20566</v>
      </c>
      <c r="R144" s="13">
        <f t="shared" si="88"/>
        <v>41800460</v>
      </c>
      <c r="S144" s="13">
        <f t="shared" si="89"/>
        <v>4.9188453906966569E-4</v>
      </c>
      <c r="T144" s="13">
        <f t="shared" si="93"/>
        <v>20908</v>
      </c>
      <c r="U144" s="13">
        <f t="shared" si="77"/>
        <v>1423251076</v>
      </c>
      <c r="V144" s="13">
        <f t="shared" si="90"/>
        <v>1747278456211600</v>
      </c>
      <c r="W144" s="13">
        <f t="shared" si="78"/>
        <v>8865610</v>
      </c>
      <c r="X144" s="13">
        <f t="shared" si="97"/>
        <v>788775208</v>
      </c>
      <c r="Y144" s="13">
        <f t="shared" si="91"/>
        <v>264082</v>
      </c>
      <c r="Z144" s="13">
        <f t="shared" si="79"/>
        <v>873964017680</v>
      </c>
      <c r="AA144" s="13">
        <f t="shared" si="80"/>
        <v>1576964153960</v>
      </c>
      <c r="AB144" s="13">
        <f t="shared" si="81"/>
        <v>3.297116653099568E+16</v>
      </c>
      <c r="AC144" s="13">
        <f t="shared" si="82"/>
        <v>6.5917827039038824E+19</v>
      </c>
      <c r="AD144" s="13">
        <f t="shared" si="83"/>
        <v>2.4868159428747785E+24</v>
      </c>
      <c r="AE144" s="13">
        <f t="shared" si="84"/>
        <v>859668260360</v>
      </c>
      <c r="AF144" s="13">
        <f t="shared" si="94"/>
        <v>100</v>
      </c>
      <c r="AG144" s="13">
        <f t="shared" si="95"/>
        <v>157696415396000</v>
      </c>
      <c r="AH144" s="13">
        <f t="shared" si="85"/>
        <v>5.949254967229496E+16</v>
      </c>
      <c r="AI144" s="13">
        <f t="shared" si="86"/>
        <v>3772600</v>
      </c>
      <c r="AJ144" s="13">
        <f t="shared" si="67"/>
        <v>5.1628872721771231</v>
      </c>
      <c r="AK144" s="13">
        <f t="shared" si="92"/>
        <v>94.529718131538914</v>
      </c>
      <c r="AL144" s="13">
        <f t="shared" si="87"/>
        <v>0.3073945962839601</v>
      </c>
    </row>
    <row r="145" spans="1:38" ht="15.75" thickBot="1" x14ac:dyDescent="0.3">
      <c r="A145" s="3">
        <v>44368</v>
      </c>
      <c r="B145" s="8">
        <v>136294</v>
      </c>
      <c r="C145" s="4">
        <f t="shared" si="68"/>
        <v>366</v>
      </c>
      <c r="D145" s="8">
        <f t="shared" si="76"/>
        <v>10</v>
      </c>
      <c r="E145" s="4">
        <f t="shared" si="76"/>
        <v>251</v>
      </c>
      <c r="F145" s="8">
        <f t="shared" si="66"/>
        <v>37831</v>
      </c>
      <c r="G145" s="4">
        <v>3641</v>
      </c>
      <c r="H145" s="4">
        <v>94822</v>
      </c>
      <c r="I145" s="4">
        <f t="shared" si="69"/>
        <v>1.0176839100208824E-2</v>
      </c>
      <c r="J145" s="4">
        <f t="shared" si="70"/>
        <v>6.925537257804446E-3</v>
      </c>
      <c r="K145" s="4">
        <f t="shared" si="71"/>
        <v>2.3790013481007639E-4</v>
      </c>
      <c r="L145" s="4">
        <f t="shared" si="72"/>
        <v>1.4206642066420665</v>
      </c>
      <c r="M145" s="8">
        <f t="shared" si="73"/>
        <v>2.6714308773680426</v>
      </c>
      <c r="N145" s="8">
        <f t="shared" si="74"/>
        <v>69.571661261684298</v>
      </c>
      <c r="O145" s="8">
        <f t="shared" si="75"/>
        <v>27.756907860947656</v>
      </c>
      <c r="P145" s="4">
        <v>2303558</v>
      </c>
      <c r="Q145" s="4">
        <f t="shared" si="96"/>
        <v>20561</v>
      </c>
      <c r="R145" s="13">
        <f t="shared" si="88"/>
        <v>41779533</v>
      </c>
      <c r="S145" s="13">
        <f t="shared" si="89"/>
        <v>4.923702713479349E-4</v>
      </c>
      <c r="T145" s="13">
        <f t="shared" si="93"/>
        <v>20927</v>
      </c>
      <c r="U145" s="13">
        <f t="shared" si="77"/>
        <v>1431184561</v>
      </c>
      <c r="V145" s="13">
        <f t="shared" si="90"/>
        <v>1745529377698089</v>
      </c>
      <c r="W145" s="13">
        <f t="shared" si="78"/>
        <v>9495581</v>
      </c>
      <c r="X145" s="13">
        <f t="shared" si="97"/>
        <v>791689337</v>
      </c>
      <c r="Y145" s="13">
        <f t="shared" si="91"/>
        <v>378310</v>
      </c>
      <c r="Z145" s="13">
        <f t="shared" si="79"/>
        <v>874320287091</v>
      </c>
      <c r="AA145" s="13">
        <f t="shared" si="80"/>
        <v>1580561512923</v>
      </c>
      <c r="AB145" s="13">
        <f t="shared" si="81"/>
        <v>3.307641078093962E+16</v>
      </c>
      <c r="AC145" s="13">
        <f t="shared" si="82"/>
        <v>6.6035121887696404E+19</v>
      </c>
      <c r="AD145" s="13">
        <f t="shared" si="83"/>
        <v>2.4981746961334426E+24</v>
      </c>
      <c r="AE145" s="13">
        <f t="shared" si="84"/>
        <v>859028978013</v>
      </c>
      <c r="AF145" s="13">
        <f t="shared" si="94"/>
        <v>105</v>
      </c>
      <c r="AG145" s="13">
        <f t="shared" si="95"/>
        <v>165958958856915</v>
      </c>
      <c r="AH145" s="13">
        <f t="shared" si="85"/>
        <v>5.9794222595390016E+16</v>
      </c>
      <c r="AI145" s="13">
        <f t="shared" si="86"/>
        <v>3972255</v>
      </c>
      <c r="AJ145" s="13">
        <f t="shared" si="67"/>
        <v>5.2093849790086404</v>
      </c>
      <c r="AK145" s="13">
        <f t="shared" si="92"/>
        <v>94.482392733413178</v>
      </c>
      <c r="AL145" s="13">
        <f t="shared" si="87"/>
        <v>0.30822228757817416</v>
      </c>
    </row>
    <row r="146" spans="1:38" ht="15.75" thickBot="1" x14ac:dyDescent="0.3">
      <c r="A146" s="3">
        <v>44369</v>
      </c>
      <c r="B146" s="8">
        <v>136679</v>
      </c>
      <c r="C146" s="4">
        <f t="shared" si="68"/>
        <v>385</v>
      </c>
      <c r="D146" s="8">
        <f t="shared" si="76"/>
        <v>9</v>
      </c>
      <c r="E146" s="4">
        <f t="shared" si="76"/>
        <v>262</v>
      </c>
      <c r="F146" s="8">
        <f t="shared" si="66"/>
        <v>37945</v>
      </c>
      <c r="G146" s="4">
        <v>3650</v>
      </c>
      <c r="H146" s="4">
        <v>95084</v>
      </c>
      <c r="I146" s="4">
        <f t="shared" si="69"/>
        <v>9.7509553300830151E-3</v>
      </c>
      <c r="J146" s="4">
        <f t="shared" si="70"/>
        <v>6.509421531163526E-3</v>
      </c>
      <c r="K146" s="4">
        <f t="shared" si="71"/>
        <v>2.635393332454869E-4</v>
      </c>
      <c r="L146" s="4">
        <f t="shared" si="72"/>
        <v>1.4396887159533074</v>
      </c>
      <c r="M146" s="8">
        <f t="shared" si="73"/>
        <v>2.6704907118138119</v>
      </c>
      <c r="N146" s="8">
        <f t="shared" si="74"/>
        <v>69.567380504686156</v>
      </c>
      <c r="O146" s="8">
        <f t="shared" si="75"/>
        <v>27.762128783500025</v>
      </c>
      <c r="P146" s="4">
        <v>2324129</v>
      </c>
      <c r="Q146" s="4">
        <f t="shared" si="96"/>
        <v>20571</v>
      </c>
      <c r="R146" s="13">
        <f t="shared" si="88"/>
        <v>41758577</v>
      </c>
      <c r="S146" s="13">
        <f t="shared" si="89"/>
        <v>4.4038856975418486E-4</v>
      </c>
      <c r="T146" s="13">
        <f t="shared" si="93"/>
        <v>20956</v>
      </c>
      <c r="U146" s="13">
        <f t="shared" si="77"/>
        <v>1439823025</v>
      </c>
      <c r="V146" s="13">
        <f t="shared" si="90"/>
        <v>1743778753064929</v>
      </c>
      <c r="W146" s="13">
        <f t="shared" si="78"/>
        <v>9941590</v>
      </c>
      <c r="X146" s="13">
        <f t="shared" si="97"/>
        <v>795175420</v>
      </c>
      <c r="Y146" s="13">
        <f t="shared" si="91"/>
        <v>341505</v>
      </c>
      <c r="Z146" s="13">
        <f t="shared" si="79"/>
        <v>875092739612</v>
      </c>
      <c r="AA146" s="13">
        <f t="shared" si="80"/>
        <v>1584529204265</v>
      </c>
      <c r="AB146" s="13">
        <f t="shared" si="81"/>
        <v>3.320539400457734E+16</v>
      </c>
      <c r="AC146" s="13">
        <f t="shared" si="82"/>
        <v>6.6167684785048732E+19</v>
      </c>
      <c r="AD146" s="13">
        <f t="shared" si="83"/>
        <v>2.5107327991686739E+24</v>
      </c>
      <c r="AE146" s="13">
        <f t="shared" si="84"/>
        <v>859015687467</v>
      </c>
      <c r="AF146" s="13">
        <f t="shared" si="94"/>
        <v>114</v>
      </c>
      <c r="AG146" s="13">
        <f t="shared" si="95"/>
        <v>180636329286210</v>
      </c>
      <c r="AH146" s="13">
        <f t="shared" si="85"/>
        <v>6.0124960655835424E+16</v>
      </c>
      <c r="AI146" s="13">
        <f t="shared" si="86"/>
        <v>4325730</v>
      </c>
      <c r="AJ146" s="13">
        <f t="shared" si="67"/>
        <v>5.2559053003563934</v>
      </c>
      <c r="AK146" s="13">
        <f t="shared" si="92"/>
        <v>94.435001753190377</v>
      </c>
      <c r="AL146" s="13">
        <f t="shared" si="87"/>
        <v>0.30909294645323537</v>
      </c>
    </row>
    <row r="147" spans="1:38" ht="15.75" thickBot="1" x14ac:dyDescent="0.3">
      <c r="A147" s="3">
        <v>44370</v>
      </c>
      <c r="B147" s="8">
        <v>137049</v>
      </c>
      <c r="C147" s="4">
        <f t="shared" si="68"/>
        <v>370</v>
      </c>
      <c r="D147" s="8">
        <f t="shared" si="76"/>
        <v>10</v>
      </c>
      <c r="E147" s="4">
        <f t="shared" si="76"/>
        <v>247</v>
      </c>
      <c r="F147" s="8">
        <f t="shared" si="66"/>
        <v>38058</v>
      </c>
      <c r="G147" s="4">
        <v>3660</v>
      </c>
      <c r="H147" s="4">
        <v>95331</v>
      </c>
      <c r="I147" s="4">
        <f t="shared" si="69"/>
        <v>9.3015923064795839E-3</v>
      </c>
      <c r="J147" s="4">
        <f t="shared" si="70"/>
        <v>7.0418834410636401E-3</v>
      </c>
      <c r="K147" s="4">
        <f t="shared" si="71"/>
        <v>2.3648116033422672E-4</v>
      </c>
      <c r="L147" s="4">
        <f t="shared" si="72"/>
        <v>1.2779783393501805</v>
      </c>
      <c r="M147" s="8">
        <f t="shared" si="73"/>
        <v>2.6705776765974214</v>
      </c>
      <c r="N147" s="8">
        <f t="shared" si="74"/>
        <v>69.559792482980541</v>
      </c>
      <c r="O147" s="8">
        <f t="shared" si="75"/>
        <v>27.769629840422038</v>
      </c>
      <c r="P147" s="4">
        <v>2342519</v>
      </c>
      <c r="Q147" s="4">
        <f t="shared" si="96"/>
        <v>18390</v>
      </c>
      <c r="R147" s="13">
        <f t="shared" si="88"/>
        <v>41739817</v>
      </c>
      <c r="S147" s="13">
        <f t="shared" si="89"/>
        <v>4.4082608220347494E-4</v>
      </c>
      <c r="T147" s="13">
        <f t="shared" si="93"/>
        <v>18760</v>
      </c>
      <c r="U147" s="13">
        <f t="shared" si="77"/>
        <v>1448411364</v>
      </c>
      <c r="V147" s="13">
        <f t="shared" si="90"/>
        <v>1742212323193489</v>
      </c>
      <c r="W147" s="13">
        <f t="shared" si="78"/>
        <v>9400326</v>
      </c>
      <c r="X147" s="13">
        <f t="shared" si="97"/>
        <v>713968080</v>
      </c>
      <c r="Y147" s="13">
        <f t="shared" si="91"/>
        <v>380580</v>
      </c>
      <c r="Z147" s="13">
        <f t="shared" si="79"/>
        <v>783038966920</v>
      </c>
      <c r="AA147" s="13">
        <f t="shared" si="80"/>
        <v>1588533955386</v>
      </c>
      <c r="AB147" s="13">
        <f t="shared" si="81"/>
        <v>2.980089700304136E+16</v>
      </c>
      <c r="AC147" s="13">
        <f t="shared" si="82"/>
        <v>6.6305116596097802E+19</v>
      </c>
      <c r="AD147" s="13">
        <f t="shared" si="83"/>
        <v>2.5234401274142903E+24</v>
      </c>
      <c r="AE147" s="13">
        <f t="shared" si="84"/>
        <v>767595234630</v>
      </c>
      <c r="AF147" s="13">
        <f t="shared" si="94"/>
        <v>113</v>
      </c>
      <c r="AG147" s="13">
        <f t="shared" si="95"/>
        <v>179504336958618</v>
      </c>
      <c r="AH147" s="13">
        <f t="shared" si="85"/>
        <v>6.0456425274080384E+16</v>
      </c>
      <c r="AI147" s="13">
        <f t="shared" si="86"/>
        <v>4300554</v>
      </c>
      <c r="AJ147" s="13">
        <f t="shared" si="67"/>
        <v>5.2974933957132153</v>
      </c>
      <c r="AK147" s="13">
        <f t="shared" si="92"/>
        <v>94.392576920732836</v>
      </c>
      <c r="AL147" s="13">
        <f t="shared" si="87"/>
        <v>0.30992968355394357</v>
      </c>
    </row>
    <row r="148" spans="1:38" ht="15.75" thickBot="1" x14ac:dyDescent="0.3">
      <c r="A148" s="3">
        <v>44371</v>
      </c>
      <c r="B148" s="8">
        <v>137403</v>
      </c>
      <c r="C148" s="4">
        <f t="shared" si="68"/>
        <v>354</v>
      </c>
      <c r="D148" s="8">
        <f t="shared" si="76"/>
        <v>9</v>
      </c>
      <c r="E148" s="4">
        <f t="shared" si="76"/>
        <v>268</v>
      </c>
      <c r="F148" s="8">
        <f t="shared" si="66"/>
        <v>38135</v>
      </c>
      <c r="G148" s="4">
        <v>3669</v>
      </c>
      <c r="H148" s="4">
        <v>95599</v>
      </c>
      <c r="I148" s="4">
        <f t="shared" si="69"/>
        <v>9.6761505178969455E-3</v>
      </c>
      <c r="J148" s="4">
        <f t="shared" si="70"/>
        <v>7.3161138062147633E-3</v>
      </c>
      <c r="K148" s="4">
        <f t="shared" si="71"/>
        <v>2.3600367116821818E-4</v>
      </c>
      <c r="L148" s="4">
        <f t="shared" si="72"/>
        <v>1.28125</v>
      </c>
      <c r="M148" s="8">
        <f t="shared" si="73"/>
        <v>2.6702473745114736</v>
      </c>
      <c r="N148" s="8">
        <f t="shared" si="74"/>
        <v>69.575627897498606</v>
      </c>
      <c r="O148" s="8">
        <f t="shared" si="75"/>
        <v>27.754124727989925</v>
      </c>
      <c r="P148" s="4">
        <v>2360919</v>
      </c>
      <c r="Q148" s="4">
        <f t="shared" si="96"/>
        <v>18400</v>
      </c>
      <c r="R148" s="13">
        <f t="shared" si="88"/>
        <v>41721063</v>
      </c>
      <c r="S148" s="13">
        <f t="shared" si="89"/>
        <v>4.4126392465120077E-4</v>
      </c>
      <c r="T148" s="13">
        <f t="shared" si="93"/>
        <v>18754</v>
      </c>
      <c r="U148" s="13">
        <f t="shared" si="77"/>
        <v>1454278225</v>
      </c>
      <c r="V148" s="13">
        <f t="shared" si="90"/>
        <v>1740647097849969</v>
      </c>
      <c r="W148" s="13">
        <f t="shared" si="78"/>
        <v>10220180</v>
      </c>
      <c r="X148" s="13">
        <f t="shared" si="97"/>
        <v>715183790</v>
      </c>
      <c r="Y148" s="13">
        <f t="shared" si="91"/>
        <v>343215</v>
      </c>
      <c r="Z148" s="13">
        <f t="shared" si="79"/>
        <v>782436815502</v>
      </c>
      <c r="AA148" s="13">
        <f t="shared" si="80"/>
        <v>1591032737505</v>
      </c>
      <c r="AB148" s="13">
        <f t="shared" si="81"/>
        <v>2.9838227959168768E+16</v>
      </c>
      <c r="AC148" s="13">
        <f t="shared" si="82"/>
        <v>6.6379577076508566E+19</v>
      </c>
      <c r="AD148" s="13">
        <f t="shared" si="83"/>
        <v>2.5313851718126542E+24</v>
      </c>
      <c r="AE148" s="13">
        <f t="shared" si="84"/>
        <v>767667559200</v>
      </c>
      <c r="AF148" s="13">
        <f t="shared" si="94"/>
        <v>77</v>
      </c>
      <c r="AG148" s="13">
        <f t="shared" si="95"/>
        <v>122509520787885</v>
      </c>
      <c r="AH148" s="13">
        <f t="shared" si="85"/>
        <v>6.0674033444753176E+16</v>
      </c>
      <c r="AI148" s="13">
        <f t="shared" si="86"/>
        <v>2936395</v>
      </c>
      <c r="AJ148" s="13">
        <f t="shared" si="67"/>
        <v>5.339104105586272</v>
      </c>
      <c r="AK148" s="13">
        <f t="shared" si="92"/>
        <v>94.350165656985055</v>
      </c>
      <c r="AL148" s="13">
        <f t="shared" si="87"/>
        <v>0.31073023742867523</v>
      </c>
    </row>
    <row r="149" spans="1:38" ht="15.75" thickBot="1" x14ac:dyDescent="0.3">
      <c r="A149" s="3">
        <v>44372</v>
      </c>
      <c r="B149" s="8">
        <v>137772</v>
      </c>
      <c r="C149" s="4">
        <f t="shared" si="68"/>
        <v>369</v>
      </c>
      <c r="D149" s="8">
        <f t="shared" si="76"/>
        <v>9</v>
      </c>
      <c r="E149" s="4">
        <f t="shared" si="76"/>
        <v>279</v>
      </c>
      <c r="F149" s="8">
        <f t="shared" ref="F149:F189" si="98">B149-G149-H149</f>
        <v>38216</v>
      </c>
      <c r="G149" s="4">
        <v>3678</v>
      </c>
      <c r="H149" s="4">
        <v>95878</v>
      </c>
      <c r="I149" s="4">
        <f t="shared" si="69"/>
        <v>8.9229642034749836E-3</v>
      </c>
      <c r="J149" s="4">
        <f t="shared" si="70"/>
        <v>6.0184216035168514E-3</v>
      </c>
      <c r="K149" s="4">
        <f t="shared" si="71"/>
        <v>1.8316935315051288E-4</v>
      </c>
      <c r="L149" s="4">
        <f t="shared" si="72"/>
        <v>1.4388185654008439</v>
      </c>
      <c r="M149" s="8">
        <f t="shared" si="73"/>
        <v>2.6696280811775979</v>
      </c>
      <c r="N149" s="8">
        <f t="shared" si="74"/>
        <v>69.591789333101062</v>
      </c>
      <c r="O149" s="8">
        <f t="shared" si="75"/>
        <v>27.738582585721339</v>
      </c>
      <c r="P149" s="4">
        <v>2379329</v>
      </c>
      <c r="Q149" s="4">
        <f t="shared" si="96"/>
        <v>18410</v>
      </c>
      <c r="R149" s="13">
        <f t="shared" si="88"/>
        <v>41702284</v>
      </c>
      <c r="S149" s="13">
        <f t="shared" si="89"/>
        <v>4.4098304064113129E-4</v>
      </c>
      <c r="T149" s="13">
        <f t="shared" si="93"/>
        <v>18779</v>
      </c>
      <c r="U149" s="13">
        <f t="shared" si="77"/>
        <v>1460462656</v>
      </c>
      <c r="V149" s="13">
        <f t="shared" si="90"/>
        <v>1739080490816656</v>
      </c>
      <c r="W149" s="13">
        <f t="shared" si="78"/>
        <v>10662264</v>
      </c>
      <c r="X149" s="13">
        <f t="shared" si="97"/>
        <v>717658264</v>
      </c>
      <c r="Y149" s="13">
        <f t="shared" si="91"/>
        <v>343944</v>
      </c>
      <c r="Z149" s="13">
        <f t="shared" si="79"/>
        <v>783127191236</v>
      </c>
      <c r="AA149" s="13">
        <f t="shared" si="80"/>
        <v>1593694485344</v>
      </c>
      <c r="AB149" s="13">
        <f t="shared" si="81"/>
        <v>2.9927988740274976E+16</v>
      </c>
      <c r="AC149" s="13">
        <f t="shared" si="82"/>
        <v>6.6460700037049328E+19</v>
      </c>
      <c r="AD149" s="13">
        <f t="shared" si="83"/>
        <v>2.539862112615877E+24</v>
      </c>
      <c r="AE149" s="13">
        <f t="shared" si="84"/>
        <v>767739048440</v>
      </c>
      <c r="AF149" s="13">
        <f t="shared" si="94"/>
        <v>81</v>
      </c>
      <c r="AG149" s="13">
        <f t="shared" si="95"/>
        <v>129089253312864</v>
      </c>
      <c r="AH149" s="13">
        <f t="shared" si="85"/>
        <v>6.0904628451906304E+16</v>
      </c>
      <c r="AI149" s="13">
        <f t="shared" si="86"/>
        <v>3095496</v>
      </c>
      <c r="AJ149" s="13">
        <f t="shared" si="67"/>
        <v>5.3807374299755635</v>
      </c>
      <c r="AK149" s="13">
        <f t="shared" si="92"/>
        <v>94.307697856946675</v>
      </c>
      <c r="AL149" s="13">
        <f t="shared" si="87"/>
        <v>0.3115647130777599</v>
      </c>
    </row>
    <row r="150" spans="1:38" ht="15.75" thickBot="1" x14ac:dyDescent="0.3">
      <c r="A150" s="3">
        <v>44373</v>
      </c>
      <c r="B150" s="8">
        <v>138113</v>
      </c>
      <c r="C150" s="4">
        <f t="shared" si="68"/>
        <v>341</v>
      </c>
      <c r="D150" s="8">
        <f t="shared" si="76"/>
        <v>7</v>
      </c>
      <c r="E150" s="4">
        <f t="shared" si="76"/>
        <v>230</v>
      </c>
      <c r="F150" s="8">
        <f t="shared" si="98"/>
        <v>38320</v>
      </c>
      <c r="G150" s="4">
        <v>3685</v>
      </c>
      <c r="H150" s="4">
        <v>96108</v>
      </c>
      <c r="I150" s="4">
        <f t="shared" si="69"/>
        <v>9.1858037578288095E-3</v>
      </c>
      <c r="J150" s="4">
        <f t="shared" si="70"/>
        <v>5.9237995824634659E-3</v>
      </c>
      <c r="K150" s="4">
        <f t="shared" si="71"/>
        <v>2.0876826722338206E-4</v>
      </c>
      <c r="L150" s="4">
        <f t="shared" si="72"/>
        <v>1.4978723404255316</v>
      </c>
      <c r="M150" s="8">
        <f t="shared" si="73"/>
        <v>2.6681051023437328</v>
      </c>
      <c r="N150" s="8">
        <f t="shared" si="74"/>
        <v>69.586498012497017</v>
      </c>
      <c r="O150" s="8">
        <f t="shared" si="75"/>
        <v>27.745396885159252</v>
      </c>
      <c r="P150" s="4">
        <v>2397719</v>
      </c>
      <c r="Q150" s="4">
        <f t="shared" si="96"/>
        <v>18390</v>
      </c>
      <c r="R150" s="13">
        <f t="shared" si="88"/>
        <v>41683553</v>
      </c>
      <c r="S150" s="13">
        <f t="shared" si="89"/>
        <v>4.4166100716030613E-4</v>
      </c>
      <c r="T150" s="13">
        <f t="shared" si="93"/>
        <v>18731</v>
      </c>
      <c r="U150" s="13">
        <f t="shared" si="77"/>
        <v>1468422400</v>
      </c>
      <c r="V150" s="13">
        <f t="shared" si="90"/>
        <v>1737518590703809</v>
      </c>
      <c r="W150" s="13">
        <f t="shared" si="78"/>
        <v>8813600</v>
      </c>
      <c r="X150" s="13">
        <f t="shared" si="97"/>
        <v>717771920</v>
      </c>
      <c r="Y150" s="13">
        <f t="shared" si="91"/>
        <v>268240</v>
      </c>
      <c r="Z150" s="13">
        <f t="shared" si="79"/>
        <v>780774631243</v>
      </c>
      <c r="AA150" s="13">
        <f t="shared" si="80"/>
        <v>1597313750960</v>
      </c>
      <c r="AB150" s="13">
        <f t="shared" si="81"/>
        <v>2.991928386923176E+16</v>
      </c>
      <c r="AC150" s="13">
        <f t="shared" si="82"/>
        <v>6.6581712395769962E+19</v>
      </c>
      <c r="AD150" s="13">
        <f t="shared" si="83"/>
        <v>2.551411219005905E+24</v>
      </c>
      <c r="AE150" s="13">
        <f t="shared" si="84"/>
        <v>766560539670</v>
      </c>
      <c r="AF150" s="13">
        <f t="shared" si="94"/>
        <v>104</v>
      </c>
      <c r="AG150" s="13">
        <f t="shared" si="95"/>
        <v>166120630099840</v>
      </c>
      <c r="AH150" s="13">
        <f t="shared" si="85"/>
        <v>6.12090629367872E+16</v>
      </c>
      <c r="AI150" s="13">
        <f t="shared" si="86"/>
        <v>3985280</v>
      </c>
      <c r="AJ150" s="13">
        <f t="shared" si="67"/>
        <v>5.4223255253323854</v>
      </c>
      <c r="AK150" s="13">
        <f t="shared" si="92"/>
        <v>94.265338606586226</v>
      </c>
      <c r="AL150" s="13">
        <f t="shared" si="87"/>
        <v>0.31233586808138558</v>
      </c>
    </row>
    <row r="151" spans="1:38" ht="15.75" thickBot="1" x14ac:dyDescent="0.3">
      <c r="A151" s="3">
        <v>44374</v>
      </c>
      <c r="B151" s="8">
        <v>138465</v>
      </c>
      <c r="C151" s="4">
        <f t="shared" si="68"/>
        <v>352</v>
      </c>
      <c r="D151" s="8">
        <f t="shared" si="76"/>
        <v>8</v>
      </c>
      <c r="E151" s="4">
        <f t="shared" si="76"/>
        <v>227</v>
      </c>
      <c r="F151" s="8">
        <f t="shared" si="98"/>
        <v>38437</v>
      </c>
      <c r="G151" s="4">
        <v>3693</v>
      </c>
      <c r="H151" s="4">
        <v>96335</v>
      </c>
      <c r="I151" s="4">
        <f t="shared" si="69"/>
        <v>9.756224471212634E-3</v>
      </c>
      <c r="J151" s="4">
        <f t="shared" si="70"/>
        <v>6.1659338658063842E-3</v>
      </c>
      <c r="K151" s="4">
        <f t="shared" si="71"/>
        <v>1.5609959153940214E-4</v>
      </c>
      <c r="L151" s="4">
        <f t="shared" si="72"/>
        <v>1.5432098765432098</v>
      </c>
      <c r="M151" s="8">
        <f t="shared" si="73"/>
        <v>2.6670999891669376</v>
      </c>
      <c r="N151" s="8">
        <f t="shared" si="74"/>
        <v>69.573538439316792</v>
      </c>
      <c r="O151" s="8">
        <f t="shared" si="75"/>
        <v>27.759361571516266</v>
      </c>
      <c r="P151" s="4">
        <v>2416129</v>
      </c>
      <c r="Q151" s="4">
        <f t="shared" si="96"/>
        <v>18410</v>
      </c>
      <c r="R151" s="13">
        <f t="shared" si="88"/>
        <v>41664791</v>
      </c>
      <c r="S151" s="13">
        <f t="shared" si="89"/>
        <v>4.4137986915618994E-4</v>
      </c>
      <c r="T151" s="13">
        <f t="shared" si="93"/>
        <v>18762</v>
      </c>
      <c r="U151" s="13">
        <f t="shared" si="77"/>
        <v>1477402969</v>
      </c>
      <c r="V151" s="13">
        <f t="shared" si="90"/>
        <v>1735954809073681</v>
      </c>
      <c r="W151" s="13">
        <f t="shared" si="78"/>
        <v>8725199</v>
      </c>
      <c r="X151" s="13">
        <f t="shared" si="97"/>
        <v>721154994</v>
      </c>
      <c r="Y151" s="13">
        <f t="shared" si="91"/>
        <v>307496</v>
      </c>
      <c r="Z151" s="13">
        <f t="shared" si="79"/>
        <v>781714808742</v>
      </c>
      <c r="AA151" s="13">
        <f t="shared" si="80"/>
        <v>1601469571667</v>
      </c>
      <c r="AB151" s="13">
        <f t="shared" si="81"/>
        <v>3.0046772103616256E+16</v>
      </c>
      <c r="AC151" s="13">
        <f t="shared" si="82"/>
        <v>6.6724894996365074E+19</v>
      </c>
      <c r="AD151" s="13">
        <f t="shared" si="83"/>
        <v>2.5647047889752845E+24</v>
      </c>
      <c r="AE151" s="13">
        <f t="shared" si="84"/>
        <v>767048802310</v>
      </c>
      <c r="AF151" s="13">
        <f t="shared" si="94"/>
        <v>117</v>
      </c>
      <c r="AG151" s="13">
        <f t="shared" si="95"/>
        <v>187371939885039</v>
      </c>
      <c r="AH151" s="13">
        <f t="shared" si="85"/>
        <v>6.155568592616448E+16</v>
      </c>
      <c r="AI151" s="13">
        <f t="shared" si="86"/>
        <v>4497129</v>
      </c>
      <c r="AJ151" s="13">
        <f t="shared" si="67"/>
        <v>5.4639588497216778</v>
      </c>
      <c r="AK151" s="13">
        <f t="shared" si="92"/>
        <v>94.222909251225445</v>
      </c>
      <c r="AL151" s="13">
        <f t="shared" si="87"/>
        <v>0.31313189905287014</v>
      </c>
    </row>
    <row r="152" spans="1:38" ht="15.75" thickBot="1" x14ac:dyDescent="0.3">
      <c r="A152" s="3">
        <v>44375</v>
      </c>
      <c r="B152" s="8">
        <v>138840</v>
      </c>
      <c r="C152" s="4">
        <f t="shared" si="68"/>
        <v>375</v>
      </c>
      <c r="D152" s="8">
        <f t="shared" si="76"/>
        <v>6</v>
      </c>
      <c r="E152" s="4">
        <f t="shared" si="76"/>
        <v>237</v>
      </c>
      <c r="F152" s="8">
        <f t="shared" si="98"/>
        <v>38569</v>
      </c>
      <c r="G152" s="4">
        <v>3699</v>
      </c>
      <c r="H152" s="4">
        <v>96572</v>
      </c>
      <c r="I152" s="4">
        <f t="shared" si="69"/>
        <v>1.0085820218310042E-2</v>
      </c>
      <c r="J152" s="4">
        <f t="shared" si="70"/>
        <v>6.3003966916435478E-3</v>
      </c>
      <c r="K152" s="4">
        <f t="shared" si="71"/>
        <v>2.3334802561642771E-4</v>
      </c>
      <c r="L152" s="4">
        <f t="shared" si="72"/>
        <v>1.5436507936507937</v>
      </c>
      <c r="M152" s="8">
        <f t="shared" si="73"/>
        <v>2.6642178046672429</v>
      </c>
      <c r="N152" s="8">
        <f t="shared" si="74"/>
        <v>69.556323825986738</v>
      </c>
      <c r="O152" s="8">
        <f t="shared" si="75"/>
        <v>27.77945836934601</v>
      </c>
      <c r="P152" s="4">
        <v>2434519</v>
      </c>
      <c r="Q152" s="4">
        <f t="shared" si="96"/>
        <v>18390</v>
      </c>
      <c r="R152" s="13">
        <f t="shared" si="88"/>
        <v>41646026</v>
      </c>
      <c r="S152" s="13">
        <f t="shared" si="89"/>
        <v>4.2741172951291919E-4</v>
      </c>
      <c r="T152" s="13">
        <f t="shared" si="93"/>
        <v>18765</v>
      </c>
      <c r="U152" s="13">
        <f t="shared" si="77"/>
        <v>1487567761</v>
      </c>
      <c r="V152" s="13">
        <f t="shared" si="90"/>
        <v>1734391481592676</v>
      </c>
      <c r="W152" s="13">
        <f t="shared" si="78"/>
        <v>9140853</v>
      </c>
      <c r="X152" s="13">
        <f t="shared" si="97"/>
        <v>723747285</v>
      </c>
      <c r="Y152" s="13">
        <f t="shared" si="91"/>
        <v>231414</v>
      </c>
      <c r="Z152" s="13">
        <f t="shared" si="79"/>
        <v>781487677890</v>
      </c>
      <c r="AA152" s="13">
        <f t="shared" si="80"/>
        <v>1606245576794</v>
      </c>
      <c r="AB152" s="13">
        <f t="shared" si="81"/>
        <v>3.0141198248539408E+16</v>
      </c>
      <c r="AC152" s="13">
        <f t="shared" si="82"/>
        <v>6.6893745053547921E+19</v>
      </c>
      <c r="AD152" s="13">
        <f t="shared" si="83"/>
        <v>2.5800248529702896E+24</v>
      </c>
      <c r="AE152" s="13">
        <f t="shared" si="84"/>
        <v>765870418140</v>
      </c>
      <c r="AF152" s="13">
        <f t="shared" si="94"/>
        <v>132</v>
      </c>
      <c r="AG152" s="13">
        <f t="shared" si="95"/>
        <v>212024416136808</v>
      </c>
      <c r="AH152" s="13">
        <f t="shared" si="85"/>
        <v>6.1951285651367784E+16</v>
      </c>
      <c r="AI152" s="13">
        <f t="shared" si="86"/>
        <v>5091108</v>
      </c>
      <c r="AJ152" s="13">
        <f t="shared" si="67"/>
        <v>5.5055469450784988</v>
      </c>
      <c r="AK152" s="13">
        <f t="shared" si="92"/>
        <v>94.180473111509798</v>
      </c>
      <c r="AL152" s="13">
        <f t="shared" si="87"/>
        <v>0.31397994341169605</v>
      </c>
    </row>
    <row r="153" spans="1:38" ht="15.75" thickBot="1" x14ac:dyDescent="0.3">
      <c r="A153" s="3">
        <v>44376</v>
      </c>
      <c r="B153" s="8">
        <v>139229</v>
      </c>
      <c r="C153" s="4">
        <f t="shared" si="68"/>
        <v>389</v>
      </c>
      <c r="D153" s="8">
        <f t="shared" si="76"/>
        <v>9</v>
      </c>
      <c r="E153" s="4">
        <f t="shared" si="76"/>
        <v>243</v>
      </c>
      <c r="F153" s="8">
        <f t="shared" si="98"/>
        <v>38706</v>
      </c>
      <c r="G153" s="4">
        <v>3708</v>
      </c>
      <c r="H153" s="4">
        <v>96815</v>
      </c>
      <c r="I153" s="4">
        <f t="shared" si="69"/>
        <v>1.025680773006769E-2</v>
      </c>
      <c r="J153" s="4">
        <f t="shared" si="70"/>
        <v>7.0790058388880278E-3</v>
      </c>
      <c r="K153" s="4">
        <f t="shared" si="71"/>
        <v>2.0668630186534387E-4</v>
      </c>
      <c r="L153" s="4">
        <f t="shared" si="72"/>
        <v>1.4078014184397163</v>
      </c>
      <c r="M153" s="8">
        <f t="shared" si="73"/>
        <v>2.6632382621436625</v>
      </c>
      <c r="N153" s="8">
        <f t="shared" si="74"/>
        <v>69.536518972340531</v>
      </c>
      <c r="O153" s="8">
        <f t="shared" si="75"/>
        <v>27.800242765515804</v>
      </c>
      <c r="P153" s="4">
        <v>2452319</v>
      </c>
      <c r="Q153" s="4">
        <f t="shared" si="96"/>
        <v>17800</v>
      </c>
      <c r="R153" s="13">
        <f t="shared" si="88"/>
        <v>41627837</v>
      </c>
      <c r="S153" s="13">
        <f t="shared" si="89"/>
        <v>4.275984841585692E-4</v>
      </c>
      <c r="T153" s="13">
        <f t="shared" si="93"/>
        <v>18189</v>
      </c>
      <c r="U153" s="13">
        <f t="shared" si="77"/>
        <v>1498154436</v>
      </c>
      <c r="V153" s="13">
        <f t="shared" si="90"/>
        <v>1732876813298569</v>
      </c>
      <c r="W153" s="13">
        <f t="shared" si="78"/>
        <v>9405558</v>
      </c>
      <c r="X153" s="13">
        <f t="shared" si="97"/>
        <v>704023434</v>
      </c>
      <c r="Y153" s="13">
        <f t="shared" si="91"/>
        <v>348354</v>
      </c>
      <c r="Z153" s="13">
        <f t="shared" si="79"/>
        <v>757168727193</v>
      </c>
      <c r="AA153" s="13">
        <f t="shared" si="80"/>
        <v>1611247058922</v>
      </c>
      <c r="AB153" s="13">
        <f t="shared" si="81"/>
        <v>2.9306972754732256E+16</v>
      </c>
      <c r="AC153" s="13">
        <f t="shared" si="82"/>
        <v>6.7072729935534408E+19</v>
      </c>
      <c r="AD153" s="13">
        <f t="shared" si="83"/>
        <v>2.5961170848847949E+24</v>
      </c>
      <c r="AE153" s="13">
        <f t="shared" si="84"/>
        <v>740975498600</v>
      </c>
      <c r="AF153" s="13">
        <f t="shared" si="94"/>
        <v>137</v>
      </c>
      <c r="AG153" s="13">
        <f t="shared" si="95"/>
        <v>220740847072314</v>
      </c>
      <c r="AH153" s="13">
        <f t="shared" si="85"/>
        <v>6.2364928662634928E+16</v>
      </c>
      <c r="AI153" s="13">
        <f t="shared" si="86"/>
        <v>5302722</v>
      </c>
      <c r="AJ153" s="13">
        <f t="shared" si="67"/>
        <v>5.5458007839774339</v>
      </c>
      <c r="AK153" s="13">
        <f t="shared" si="92"/>
        <v>94.139339567929312</v>
      </c>
      <c r="AL153" s="13">
        <f t="shared" si="87"/>
        <v>0.3148596480932514</v>
      </c>
    </row>
    <row r="154" spans="1:38" ht="15.75" thickBot="1" x14ac:dyDescent="0.3">
      <c r="A154" s="3">
        <v>44377</v>
      </c>
      <c r="B154" s="8">
        <v>139626</v>
      </c>
      <c r="C154" s="4">
        <f t="shared" si="68"/>
        <v>397</v>
      </c>
      <c r="D154" s="8">
        <f t="shared" si="76"/>
        <v>8</v>
      </c>
      <c r="E154" s="4">
        <f t="shared" si="76"/>
        <v>274</v>
      </c>
      <c r="F154" s="8">
        <f t="shared" si="98"/>
        <v>38821</v>
      </c>
      <c r="G154" s="4">
        <v>3716</v>
      </c>
      <c r="H154" s="4">
        <v>97089</v>
      </c>
      <c r="I154" s="4">
        <f t="shared" si="69"/>
        <v>1.1565905051389712E-2</v>
      </c>
      <c r="J154" s="4">
        <f t="shared" si="70"/>
        <v>7.4959429174931095E-3</v>
      </c>
      <c r="K154" s="4">
        <f t="shared" si="71"/>
        <v>2.5759254012003811E-4</v>
      </c>
      <c r="L154" s="4">
        <f t="shared" si="72"/>
        <v>1.4916943521594683</v>
      </c>
      <c r="M154" s="8">
        <f t="shared" si="73"/>
        <v>2.6613954421096357</v>
      </c>
      <c r="N154" s="8">
        <f t="shared" si="74"/>
        <v>69.535043616518408</v>
      </c>
      <c r="O154" s="8">
        <f t="shared" si="75"/>
        <v>27.803560941371952</v>
      </c>
      <c r="P154" s="4">
        <v>2470119</v>
      </c>
      <c r="Q154" s="4">
        <f t="shared" si="96"/>
        <v>17800</v>
      </c>
      <c r="R154" s="13">
        <f t="shared" si="88"/>
        <v>41609640</v>
      </c>
      <c r="S154" s="13">
        <f t="shared" si="89"/>
        <v>4.2802581324904516E-4</v>
      </c>
      <c r="T154" s="13">
        <f t="shared" si="93"/>
        <v>18197</v>
      </c>
      <c r="U154" s="13">
        <f t="shared" si="77"/>
        <v>1507070041</v>
      </c>
      <c r="V154" s="13">
        <f t="shared" si="90"/>
        <v>1731362140929600</v>
      </c>
      <c r="W154" s="13">
        <f t="shared" si="78"/>
        <v>10636954</v>
      </c>
      <c r="X154" s="13">
        <f t="shared" si="97"/>
        <v>706425737</v>
      </c>
      <c r="Y154" s="13">
        <f t="shared" si="91"/>
        <v>310568</v>
      </c>
      <c r="Z154" s="13">
        <f t="shared" si="79"/>
        <v>757170619080</v>
      </c>
      <c r="AA154" s="13">
        <f t="shared" si="80"/>
        <v>1615327834440</v>
      </c>
      <c r="AB154" s="13">
        <f t="shared" si="81"/>
        <v>2.939412060330468E+16</v>
      </c>
      <c r="AC154" s="13">
        <f t="shared" si="82"/>
        <v>6.7213209673028002E+19</v>
      </c>
      <c r="AD154" s="13">
        <f t="shared" si="83"/>
        <v>2.60928401271662E+24</v>
      </c>
      <c r="AE154" s="13">
        <f t="shared" si="84"/>
        <v>740651592000</v>
      </c>
      <c r="AF154" s="13">
        <f t="shared" si="94"/>
        <v>115</v>
      </c>
      <c r="AG154" s="13">
        <f t="shared" si="95"/>
        <v>185762700960600</v>
      </c>
      <c r="AH154" s="13">
        <f t="shared" si="85"/>
        <v>6.270864186079524E+16</v>
      </c>
      <c r="AI154" s="13">
        <f t="shared" si="86"/>
        <v>4464415</v>
      </c>
      <c r="AJ154" s="13">
        <f t="shared" si="67"/>
        <v>5.5860546228763699</v>
      </c>
      <c r="AK154" s="13">
        <f t="shared" si="92"/>
        <v>94.09818793273584</v>
      </c>
      <c r="AL154" s="13">
        <f t="shared" si="87"/>
        <v>0.31575744438779507</v>
      </c>
    </row>
    <row r="155" spans="1:38" ht="15.75" thickBot="1" x14ac:dyDescent="0.3">
      <c r="A155" s="3">
        <v>44378</v>
      </c>
      <c r="B155" s="8">
        <v>140075</v>
      </c>
      <c r="C155" s="4">
        <f t="shared" si="68"/>
        <v>449</v>
      </c>
      <c r="D155" s="8">
        <f t="shared" si="76"/>
        <v>10</v>
      </c>
      <c r="E155" s="4">
        <f t="shared" si="76"/>
        <v>291</v>
      </c>
      <c r="F155" s="8">
        <f t="shared" si="98"/>
        <v>38969</v>
      </c>
      <c r="G155" s="4">
        <v>3726</v>
      </c>
      <c r="H155" s="4">
        <v>97380</v>
      </c>
      <c r="I155" s="4">
        <f t="shared" si="69"/>
        <v>1.218917601170161E-2</v>
      </c>
      <c r="J155" s="4">
        <f t="shared" si="70"/>
        <v>8.2373168415920354E-3</v>
      </c>
      <c r="K155" s="4">
        <f t="shared" si="71"/>
        <v>2.3095280864276734E-4</v>
      </c>
      <c r="L155" s="4">
        <f t="shared" si="72"/>
        <v>1.4393939393939394</v>
      </c>
      <c r="M155" s="8">
        <f t="shared" si="73"/>
        <v>2.6600035695163307</v>
      </c>
      <c r="N155" s="8">
        <f t="shared" si="74"/>
        <v>69.519900053542756</v>
      </c>
      <c r="O155" s="8">
        <f t="shared" si="75"/>
        <v>27.820096376940924</v>
      </c>
      <c r="P155" s="4">
        <v>2487929</v>
      </c>
      <c r="Q155" s="4">
        <f t="shared" si="96"/>
        <v>17810</v>
      </c>
      <c r="R155" s="13">
        <f t="shared" si="88"/>
        <v>41591381</v>
      </c>
      <c r="S155" s="13">
        <f t="shared" si="89"/>
        <v>4.2773285166943604E-4</v>
      </c>
      <c r="T155" s="13">
        <f t="shared" si="93"/>
        <v>18259</v>
      </c>
      <c r="U155" s="13">
        <f t="shared" si="77"/>
        <v>1518582961</v>
      </c>
      <c r="V155" s="13">
        <f t="shared" si="90"/>
        <v>1729842973487161</v>
      </c>
      <c r="W155" s="13">
        <f t="shared" si="78"/>
        <v>11339979</v>
      </c>
      <c r="X155" s="13">
        <f t="shared" si="97"/>
        <v>711534971</v>
      </c>
      <c r="Y155" s="13">
        <f t="shared" si="91"/>
        <v>389690</v>
      </c>
      <c r="Z155" s="13">
        <f t="shared" si="79"/>
        <v>759417025679</v>
      </c>
      <c r="AA155" s="13">
        <f t="shared" si="80"/>
        <v>1620774526189</v>
      </c>
      <c r="AB155" s="13">
        <f t="shared" si="81"/>
        <v>2.9593722073684952E+16</v>
      </c>
      <c r="AC155" s="13">
        <f t="shared" si="82"/>
        <v>6.741025083382118E+19</v>
      </c>
      <c r="AD155" s="13">
        <f t="shared" si="83"/>
        <v>2.6269100647431776E+24</v>
      </c>
      <c r="AE155" s="13">
        <f t="shared" si="84"/>
        <v>740742495610</v>
      </c>
      <c r="AF155" s="13">
        <f t="shared" si="94"/>
        <v>148</v>
      </c>
      <c r="AG155" s="13">
        <f t="shared" si="95"/>
        <v>239874629875972</v>
      </c>
      <c r="AH155" s="13">
        <f t="shared" si="85"/>
        <v>6.3159962511059144E+16</v>
      </c>
      <c r="AI155" s="13">
        <f t="shared" si="86"/>
        <v>5767412</v>
      </c>
      <c r="AJ155" s="13">
        <f t="shared" si="67"/>
        <v>5.6263310762915406</v>
      </c>
      <c r="AK155" s="13">
        <f t="shared" si="92"/>
        <v>94.056896087541702</v>
      </c>
      <c r="AL155" s="13">
        <f t="shared" si="87"/>
        <v>0.31677283616676261</v>
      </c>
    </row>
    <row r="156" spans="1:38" ht="15.75" thickBot="1" x14ac:dyDescent="0.3">
      <c r="A156" s="3">
        <v>44379</v>
      </c>
      <c r="B156" s="8">
        <v>140550</v>
      </c>
      <c r="C156" s="4">
        <f t="shared" si="68"/>
        <v>475</v>
      </c>
      <c r="D156" s="8">
        <f t="shared" si="76"/>
        <v>9</v>
      </c>
      <c r="E156" s="4">
        <f t="shared" si="76"/>
        <v>321</v>
      </c>
      <c r="F156" s="8">
        <f t="shared" si="98"/>
        <v>39114</v>
      </c>
      <c r="G156" s="4">
        <v>3735</v>
      </c>
      <c r="H156" s="4">
        <v>97701</v>
      </c>
      <c r="I156" s="4">
        <f t="shared" si="69"/>
        <v>1.1683796083243851E-2</v>
      </c>
      <c r="J156" s="4">
        <f t="shared" si="70"/>
        <v>8.436876821598405E-3</v>
      </c>
      <c r="K156" s="4">
        <f t="shared" si="71"/>
        <v>2.5566293398783047E-4</v>
      </c>
      <c r="L156" s="4">
        <f t="shared" si="72"/>
        <v>1.3441176470588234</v>
      </c>
      <c r="M156" s="8">
        <f t="shared" si="73"/>
        <v>2.657417289220918</v>
      </c>
      <c r="N156" s="8">
        <f t="shared" si="74"/>
        <v>69.513340448239063</v>
      </c>
      <c r="O156" s="8">
        <f t="shared" si="75"/>
        <v>27.829242262540021</v>
      </c>
      <c r="P156" s="4">
        <v>2505719</v>
      </c>
      <c r="Q156" s="4">
        <f t="shared" si="96"/>
        <v>17790</v>
      </c>
      <c r="R156" s="13">
        <f t="shared" si="88"/>
        <v>41573116</v>
      </c>
      <c r="S156" s="13">
        <f t="shared" si="89"/>
        <v>4.2816131463419775E-4</v>
      </c>
      <c r="T156" s="13">
        <f t="shared" si="93"/>
        <v>18265</v>
      </c>
      <c r="U156" s="13">
        <f t="shared" si="77"/>
        <v>1529904996</v>
      </c>
      <c r="V156" s="13">
        <f t="shared" si="90"/>
        <v>1728323973949456</v>
      </c>
      <c r="W156" s="13">
        <f t="shared" si="78"/>
        <v>12555594</v>
      </c>
      <c r="X156" s="13">
        <f t="shared" si="97"/>
        <v>714417210</v>
      </c>
      <c r="Y156" s="13">
        <f t="shared" si="91"/>
        <v>352026</v>
      </c>
      <c r="Z156" s="13">
        <f t="shared" si="79"/>
        <v>759332963740</v>
      </c>
      <c r="AA156" s="13">
        <f t="shared" si="80"/>
        <v>1626090859224</v>
      </c>
      <c r="AB156" s="13">
        <f t="shared" si="81"/>
        <v>2.970054954372636E+16</v>
      </c>
      <c r="AC156" s="13">
        <f t="shared" si="82"/>
        <v>6.7601663917059023E+19</v>
      </c>
      <c r="AD156" s="13">
        <f t="shared" si="83"/>
        <v>2.6441714824518468E+24</v>
      </c>
      <c r="AE156" s="13">
        <f t="shared" si="84"/>
        <v>739585733640</v>
      </c>
      <c r="AF156" s="13">
        <f t="shared" si="94"/>
        <v>145</v>
      </c>
      <c r="AG156" s="13">
        <f t="shared" si="95"/>
        <v>235783174587480</v>
      </c>
      <c r="AH156" s="13">
        <f t="shared" si="85"/>
        <v>6.3602917867687536E+16</v>
      </c>
      <c r="AI156" s="13">
        <f t="shared" si="86"/>
        <v>5671530</v>
      </c>
      <c r="AJ156" s="13">
        <f t="shared" si="67"/>
        <v>5.6665623006742409</v>
      </c>
      <c r="AK156" s="13">
        <f t="shared" si="92"/>
        <v>94.015590673637817</v>
      </c>
      <c r="AL156" s="13">
        <f t="shared" si="87"/>
        <v>0.31784702568794204</v>
      </c>
    </row>
    <row r="157" spans="1:38" ht="15.75" thickBot="1" x14ac:dyDescent="0.3">
      <c r="A157" s="3">
        <v>44380</v>
      </c>
      <c r="B157" s="8">
        <v>141007</v>
      </c>
      <c r="C157" s="4">
        <f t="shared" si="68"/>
        <v>457</v>
      </c>
      <c r="D157" s="8">
        <f t="shared" si="76"/>
        <v>10</v>
      </c>
      <c r="E157" s="4">
        <f t="shared" si="76"/>
        <v>330</v>
      </c>
      <c r="F157" s="8">
        <f t="shared" si="98"/>
        <v>39231</v>
      </c>
      <c r="G157" s="4">
        <v>3745</v>
      </c>
      <c r="H157" s="4">
        <v>98031</v>
      </c>
      <c r="I157" s="4">
        <f t="shared" si="69"/>
        <v>1.1827381407560348E-2</v>
      </c>
      <c r="J157" s="4">
        <f t="shared" si="70"/>
        <v>9.0744564247661284E-3</v>
      </c>
      <c r="K157" s="4">
        <f t="shared" si="71"/>
        <v>2.5490046136983509E-4</v>
      </c>
      <c r="L157" s="4">
        <f t="shared" si="72"/>
        <v>1.2677595628415301</v>
      </c>
      <c r="M157" s="8">
        <f t="shared" si="73"/>
        <v>2.6558965157758125</v>
      </c>
      <c r="N157" s="8">
        <f t="shared" si="74"/>
        <v>69.522080464090436</v>
      </c>
      <c r="O157" s="8">
        <f t="shared" si="75"/>
        <v>27.822023020133752</v>
      </c>
      <c r="P157" s="4">
        <v>2523519</v>
      </c>
      <c r="Q157" s="4">
        <f t="shared" si="96"/>
        <v>17800</v>
      </c>
      <c r="R157" s="13">
        <f t="shared" si="88"/>
        <v>41554859</v>
      </c>
      <c r="S157" s="13">
        <f t="shared" si="89"/>
        <v>4.2834942599612717E-4</v>
      </c>
      <c r="T157" s="13">
        <f t="shared" si="93"/>
        <v>18257</v>
      </c>
      <c r="U157" s="13">
        <f t="shared" si="77"/>
        <v>1539071361</v>
      </c>
      <c r="V157" s="13">
        <f t="shared" si="90"/>
        <v>1726806306509881</v>
      </c>
      <c r="W157" s="13">
        <f t="shared" si="78"/>
        <v>12946230</v>
      </c>
      <c r="X157" s="13">
        <f t="shared" si="97"/>
        <v>716240367</v>
      </c>
      <c r="Y157" s="13">
        <f t="shared" si="91"/>
        <v>392310</v>
      </c>
      <c r="Z157" s="13">
        <f t="shared" si="79"/>
        <v>758667060763</v>
      </c>
      <c r="AA157" s="13">
        <f t="shared" si="80"/>
        <v>1630238673429</v>
      </c>
      <c r="AB157" s="13">
        <f t="shared" si="81"/>
        <v>2.9763267460793252E+16</v>
      </c>
      <c r="AC157" s="13">
        <f t="shared" si="82"/>
        <v>6.7744338210689139E+19</v>
      </c>
      <c r="AD157" s="13">
        <f t="shared" si="83"/>
        <v>2.6576781323435458E+24</v>
      </c>
      <c r="AE157" s="13">
        <f t="shared" si="84"/>
        <v>739676490200</v>
      </c>
      <c r="AF157" s="13">
        <f t="shared" si="94"/>
        <v>117</v>
      </c>
      <c r="AG157" s="13">
        <f t="shared" si="95"/>
        <v>190737924791193</v>
      </c>
      <c r="AH157" s="13">
        <f t="shared" si="85"/>
        <v>6.3955893397293096E+16</v>
      </c>
      <c r="AI157" s="13">
        <f t="shared" si="86"/>
        <v>4590027</v>
      </c>
      <c r="AJ157" s="13">
        <f t="shared" si="67"/>
        <v>5.706816139573176</v>
      </c>
      <c r="AK157" s="13">
        <f t="shared" si="92"/>
        <v>93.974303351346933</v>
      </c>
      <c r="AL157" s="13">
        <f t="shared" si="87"/>
        <v>0.3188805090798979</v>
      </c>
    </row>
    <row r="158" spans="1:38" ht="15.75" thickBot="1" x14ac:dyDescent="0.3">
      <c r="A158" s="3">
        <v>44381</v>
      </c>
      <c r="B158" s="8">
        <v>141471</v>
      </c>
      <c r="C158" s="4">
        <f t="shared" si="68"/>
        <v>464</v>
      </c>
      <c r="D158" s="8">
        <f t="shared" si="76"/>
        <v>10</v>
      </c>
      <c r="E158" s="4">
        <f t="shared" si="76"/>
        <v>356</v>
      </c>
      <c r="F158" s="8">
        <f t="shared" si="98"/>
        <v>39329</v>
      </c>
      <c r="G158" s="4">
        <v>3755</v>
      </c>
      <c r="H158" s="4">
        <v>98387</v>
      </c>
      <c r="I158" s="4">
        <f t="shared" si="69"/>
        <v>1.2586132370515396E-2</v>
      </c>
      <c r="J158" s="4">
        <f t="shared" si="70"/>
        <v>9.1789773449617324E-3</v>
      </c>
      <c r="K158" s="4">
        <f t="shared" si="71"/>
        <v>2.5426530041445242E-4</v>
      </c>
      <c r="L158" s="4">
        <f t="shared" si="72"/>
        <v>1.3342318059299194</v>
      </c>
      <c r="M158" s="8">
        <f t="shared" si="73"/>
        <v>2.6542542287818707</v>
      </c>
      <c r="N158" s="8">
        <f t="shared" si="74"/>
        <v>69.545701945981861</v>
      </c>
      <c r="O158" s="8">
        <f t="shared" si="75"/>
        <v>27.800043825236269</v>
      </c>
      <c r="P158" s="4">
        <v>2541319</v>
      </c>
      <c r="Q158" s="4">
        <f t="shared" si="96"/>
        <v>17800</v>
      </c>
      <c r="R158" s="13">
        <f t="shared" si="88"/>
        <v>41536595</v>
      </c>
      <c r="S158" s="13">
        <f t="shared" si="89"/>
        <v>4.2877852650175104E-4</v>
      </c>
      <c r="T158" s="13">
        <f t="shared" si="93"/>
        <v>18264</v>
      </c>
      <c r="U158" s="13">
        <f t="shared" si="77"/>
        <v>1546770241</v>
      </c>
      <c r="V158" s="13">
        <f t="shared" si="90"/>
        <v>1725288724194025</v>
      </c>
      <c r="W158" s="13">
        <f t="shared" si="78"/>
        <v>14001124</v>
      </c>
      <c r="X158" s="13">
        <f t="shared" si="97"/>
        <v>718304856</v>
      </c>
      <c r="Y158" s="13">
        <f t="shared" si="91"/>
        <v>393290</v>
      </c>
      <c r="Z158" s="13">
        <f t="shared" si="79"/>
        <v>758624371080</v>
      </c>
      <c r="AA158" s="13">
        <f t="shared" si="80"/>
        <v>1633592744755</v>
      </c>
      <c r="AB158" s="13">
        <f t="shared" si="81"/>
        <v>2.983593789020532E+16</v>
      </c>
      <c r="AC158" s="13">
        <f t="shared" si="82"/>
        <v>6.7853880233826812E+19</v>
      </c>
      <c r="AD158" s="13">
        <f t="shared" si="83"/>
        <v>2.6686252557161747E+24</v>
      </c>
      <c r="AE158" s="13">
        <f t="shared" si="84"/>
        <v>739351391000</v>
      </c>
      <c r="AF158" s="13">
        <f t="shared" si="94"/>
        <v>98</v>
      </c>
      <c r="AG158" s="13">
        <f t="shared" si="95"/>
        <v>160092088985990</v>
      </c>
      <c r="AH158" s="13">
        <f t="shared" si="85"/>
        <v>6.4247569058469392E+16</v>
      </c>
      <c r="AI158" s="13">
        <f t="shared" si="86"/>
        <v>3854242</v>
      </c>
      <c r="AJ158" s="13">
        <f t="shared" si="67"/>
        <v>5.7470699784721111</v>
      </c>
      <c r="AK158" s="13">
        <f t="shared" si="92"/>
        <v>93.933000198894675</v>
      </c>
      <c r="AL158" s="13">
        <f t="shared" si="87"/>
        <v>0.31992982263321845</v>
      </c>
    </row>
    <row r="159" spans="1:38" ht="15.75" thickBot="1" x14ac:dyDescent="0.3">
      <c r="A159" s="3">
        <v>44382</v>
      </c>
      <c r="B159" s="8">
        <v>141966</v>
      </c>
      <c r="C159" s="4">
        <f t="shared" si="68"/>
        <v>495</v>
      </c>
      <c r="D159" s="8">
        <f t="shared" si="76"/>
        <v>10</v>
      </c>
      <c r="E159" s="4">
        <f t="shared" si="76"/>
        <v>361</v>
      </c>
      <c r="F159" s="8">
        <f t="shared" si="98"/>
        <v>39453</v>
      </c>
      <c r="G159" s="4">
        <v>3765</v>
      </c>
      <c r="H159" s="4">
        <v>98748</v>
      </c>
      <c r="I159" s="4">
        <f t="shared" si="69"/>
        <v>1.2191721795554203E-2</v>
      </c>
      <c r="J159" s="4">
        <f t="shared" si="70"/>
        <v>8.9473550807289692E-3</v>
      </c>
      <c r="K159" s="4">
        <f t="shared" si="71"/>
        <v>2.5346614959572149E-4</v>
      </c>
      <c r="L159" s="4">
        <f t="shared" si="72"/>
        <v>1.3250688705234157</v>
      </c>
      <c r="M159" s="8">
        <f t="shared" si="73"/>
        <v>2.6520434470225265</v>
      </c>
      <c r="N159" s="8">
        <f t="shared" si="74"/>
        <v>69.557499683022698</v>
      </c>
      <c r="O159" s="8">
        <f t="shared" si="75"/>
        <v>27.790456869954777</v>
      </c>
      <c r="P159" s="4">
        <v>2559129</v>
      </c>
      <c r="Q159" s="4">
        <f t="shared" si="96"/>
        <v>17810</v>
      </c>
      <c r="R159" s="13">
        <f t="shared" si="88"/>
        <v>41518290</v>
      </c>
      <c r="S159" s="13">
        <f t="shared" si="89"/>
        <v>4.4293731750512849E-4</v>
      </c>
      <c r="T159" s="13">
        <f t="shared" si="93"/>
        <v>18305</v>
      </c>
      <c r="U159" s="13">
        <f t="shared" si="77"/>
        <v>1556539209</v>
      </c>
      <c r="V159" s="13">
        <f t="shared" si="90"/>
        <v>1723768404524100</v>
      </c>
      <c r="W159" s="13">
        <f t="shared" si="78"/>
        <v>14242533</v>
      </c>
      <c r="X159" s="13">
        <f t="shared" si="97"/>
        <v>722187165</v>
      </c>
      <c r="Y159" s="13">
        <f t="shared" si="91"/>
        <v>394530</v>
      </c>
      <c r="Z159" s="13">
        <f t="shared" si="79"/>
        <v>759992298450</v>
      </c>
      <c r="AA159" s="13">
        <f t="shared" si="80"/>
        <v>1638021095370</v>
      </c>
      <c r="AB159" s="13">
        <f t="shared" si="81"/>
        <v>2.9983976150747848E+16</v>
      </c>
      <c r="AC159" s="13">
        <f t="shared" si="82"/>
        <v>6.8007834863689318E+19</v>
      </c>
      <c r="AD159" s="13">
        <f t="shared" si="83"/>
        <v>2.6831131088771349E+24</v>
      </c>
      <c r="AE159" s="13">
        <f t="shared" si="84"/>
        <v>739440744900</v>
      </c>
      <c r="AF159" s="13">
        <f t="shared" si="94"/>
        <v>124</v>
      </c>
      <c r="AG159" s="13">
        <f t="shared" si="95"/>
        <v>203114615825880</v>
      </c>
      <c r="AH159" s="13">
        <f t="shared" si="85"/>
        <v>6.4624846275632608E+16</v>
      </c>
      <c r="AI159" s="13">
        <f t="shared" si="86"/>
        <v>4892172</v>
      </c>
      <c r="AJ159" s="13">
        <f t="shared" si="67"/>
        <v>5.7873464318872818</v>
      </c>
      <c r="AK159" s="13">
        <f t="shared" si="92"/>
        <v>93.891604326925844</v>
      </c>
      <c r="AL159" s="13">
        <f t="shared" si="87"/>
        <v>0.32104924118686862</v>
      </c>
    </row>
    <row r="160" spans="1:38" ht="15.75" thickBot="1" x14ac:dyDescent="0.3">
      <c r="A160" s="3">
        <v>44383</v>
      </c>
      <c r="B160" s="8">
        <v>142447</v>
      </c>
      <c r="C160" s="4">
        <f t="shared" si="68"/>
        <v>481</v>
      </c>
      <c r="D160" s="8">
        <f t="shared" si="76"/>
        <v>10</v>
      </c>
      <c r="E160" s="4">
        <f t="shared" si="76"/>
        <v>353</v>
      </c>
      <c r="F160" s="8">
        <f t="shared" si="98"/>
        <v>39571</v>
      </c>
      <c r="G160" s="4">
        <v>3775</v>
      </c>
      <c r="H160" s="4">
        <v>99101</v>
      </c>
      <c r="I160" s="4">
        <f t="shared" si="69"/>
        <v>1.4783553612493998E-2</v>
      </c>
      <c r="J160" s="4">
        <f t="shared" si="70"/>
        <v>1.0335852012837684E-2</v>
      </c>
      <c r="K160" s="4">
        <f t="shared" si="71"/>
        <v>2.7798134997851964E-4</v>
      </c>
      <c r="L160" s="4">
        <f t="shared" si="72"/>
        <v>1.3928571428571428</v>
      </c>
      <c r="M160" s="8">
        <f t="shared" si="73"/>
        <v>2.6501084613926587</v>
      </c>
      <c r="N160" s="8">
        <f t="shared" si="74"/>
        <v>69.570436723834135</v>
      </c>
      <c r="O160" s="8">
        <f t="shared" si="75"/>
        <v>27.779454814773214</v>
      </c>
      <c r="P160" s="4">
        <v>2577519</v>
      </c>
      <c r="Q160" s="4">
        <f t="shared" si="96"/>
        <v>18390</v>
      </c>
      <c r="R160" s="13">
        <f t="shared" si="88"/>
        <v>41499419</v>
      </c>
      <c r="S160" s="13">
        <f t="shared" si="89"/>
        <v>4.4337970129172167E-4</v>
      </c>
      <c r="T160" s="13">
        <f t="shared" si="93"/>
        <v>18871</v>
      </c>
      <c r="U160" s="13">
        <f t="shared" si="77"/>
        <v>1565864041</v>
      </c>
      <c r="V160" s="13">
        <f t="shared" si="90"/>
        <v>1722201777337561</v>
      </c>
      <c r="W160" s="13">
        <f t="shared" si="78"/>
        <v>13968563</v>
      </c>
      <c r="X160" s="13">
        <f t="shared" si="97"/>
        <v>746744341</v>
      </c>
      <c r="Y160" s="13">
        <f t="shared" si="91"/>
        <v>395710</v>
      </c>
      <c r="Z160" s="13">
        <f t="shared" si="79"/>
        <v>783135535949</v>
      </c>
      <c r="AA160" s="13">
        <f t="shared" si="80"/>
        <v>1642173509249</v>
      </c>
      <c r="AB160" s="13">
        <f t="shared" si="81"/>
        <v>3.098945629303788E+16</v>
      </c>
      <c r="AC160" s="13">
        <f t="shared" si="82"/>
        <v>6.8149246531024626E+19</v>
      </c>
      <c r="AD160" s="13">
        <f t="shared" si="83"/>
        <v>2.6967338344791756E+24</v>
      </c>
      <c r="AE160" s="13">
        <f t="shared" si="84"/>
        <v>763174315410</v>
      </c>
      <c r="AF160" s="13">
        <f t="shared" si="94"/>
        <v>118</v>
      </c>
      <c r="AG160" s="13">
        <f t="shared" si="95"/>
        <v>193776474091382</v>
      </c>
      <c r="AH160" s="13">
        <f t="shared" si="85"/>
        <v>6.4982447934492176E+16</v>
      </c>
      <c r="AI160" s="13">
        <f t="shared" si="86"/>
        <v>4669378</v>
      </c>
      <c r="AJ160" s="13">
        <f t="shared" si="67"/>
        <v>5.8289345272441038</v>
      </c>
      <c r="AK160" s="13">
        <f t="shared" si="92"/>
        <v>93.848928473338106</v>
      </c>
      <c r="AL160" s="13">
        <f t="shared" si="87"/>
        <v>0.32213699941778928</v>
      </c>
    </row>
    <row r="161" spans="1:38" ht="15.75" thickBot="1" x14ac:dyDescent="0.3">
      <c r="A161" s="3">
        <v>44384</v>
      </c>
      <c r="B161" s="8">
        <v>143032</v>
      </c>
      <c r="C161" s="4">
        <f t="shared" si="68"/>
        <v>585</v>
      </c>
      <c r="D161" s="8">
        <f t="shared" si="76"/>
        <v>11</v>
      </c>
      <c r="E161" s="4">
        <f t="shared" si="76"/>
        <v>409</v>
      </c>
      <c r="F161" s="8">
        <f t="shared" si="98"/>
        <v>39736</v>
      </c>
      <c r="G161" s="4">
        <v>3786</v>
      </c>
      <c r="H161" s="4">
        <v>99510</v>
      </c>
      <c r="I161" s="4">
        <f t="shared" si="69"/>
        <v>1.5602979665794242E-2</v>
      </c>
      <c r="J161" s="4">
        <f t="shared" si="70"/>
        <v>1.0594926514998994E-2</v>
      </c>
      <c r="K161" s="4">
        <f t="shared" si="71"/>
        <v>3.0199315482182406E-4</v>
      </c>
      <c r="L161" s="4">
        <f t="shared" si="72"/>
        <v>1.4318706697459582</v>
      </c>
      <c r="M161" s="8">
        <f t="shared" si="73"/>
        <v>2.6469601208121261</v>
      </c>
      <c r="N161" s="8">
        <f t="shared" si="74"/>
        <v>69.571844062867044</v>
      </c>
      <c r="O161" s="8">
        <f t="shared" si="75"/>
        <v>27.781195816320825</v>
      </c>
      <c r="P161" s="4">
        <v>2595919</v>
      </c>
      <c r="Q161" s="4">
        <f t="shared" si="96"/>
        <v>18400</v>
      </c>
      <c r="R161" s="13">
        <f t="shared" si="88"/>
        <v>41480434</v>
      </c>
      <c r="S161" s="13">
        <f t="shared" si="89"/>
        <v>4.4406478485736192E-4</v>
      </c>
      <c r="T161" s="13">
        <f t="shared" si="93"/>
        <v>18985</v>
      </c>
      <c r="U161" s="13">
        <f t="shared" si="77"/>
        <v>1578949696</v>
      </c>
      <c r="V161" s="13">
        <f t="shared" si="90"/>
        <v>1720626404828356</v>
      </c>
      <c r="W161" s="13">
        <f t="shared" si="78"/>
        <v>16252024</v>
      </c>
      <c r="X161" s="13">
        <f t="shared" si="97"/>
        <v>754387960</v>
      </c>
      <c r="Y161" s="13">
        <f t="shared" si="91"/>
        <v>437096</v>
      </c>
      <c r="Z161" s="13">
        <f t="shared" si="79"/>
        <v>787506039490</v>
      </c>
      <c r="AA161" s="13">
        <f t="shared" si="80"/>
        <v>1648266525424</v>
      </c>
      <c r="AB161" s="13">
        <f t="shared" si="81"/>
        <v>3.129233998517464E+16</v>
      </c>
      <c r="AC161" s="13">
        <f t="shared" si="82"/>
        <v>6.8370810822259556E+19</v>
      </c>
      <c r="AD161" s="13">
        <f t="shared" si="83"/>
        <v>2.7167825388333057E+24</v>
      </c>
      <c r="AE161" s="13">
        <f t="shared" si="84"/>
        <v>763239985600</v>
      </c>
      <c r="AF161" s="13">
        <f t="shared" si="94"/>
        <v>165</v>
      </c>
      <c r="AG161" s="13">
        <f t="shared" si="95"/>
        <v>271963976694960</v>
      </c>
      <c r="AH161" s="13">
        <f t="shared" si="85"/>
        <v>6.5495518654248064E+16</v>
      </c>
      <c r="AI161" s="13">
        <f t="shared" si="86"/>
        <v>6556440</v>
      </c>
      <c r="AJ161" s="13">
        <f t="shared" si="67"/>
        <v>5.8705452371171605</v>
      </c>
      <c r="AK161" s="13">
        <f t="shared" si="92"/>
        <v>93.805994814265276</v>
      </c>
      <c r="AL161" s="13">
        <f t="shared" si="87"/>
        <v>0.32345994861755767</v>
      </c>
    </row>
    <row r="162" spans="1:38" ht="15.75" thickBot="1" x14ac:dyDescent="0.3">
      <c r="A162" s="3">
        <v>44385</v>
      </c>
      <c r="B162" s="8">
        <v>143652</v>
      </c>
      <c r="C162" s="4">
        <f t="shared" si="68"/>
        <v>620</v>
      </c>
      <c r="D162" s="8">
        <f t="shared" si="76"/>
        <v>12</v>
      </c>
      <c r="E162" s="4">
        <f t="shared" si="76"/>
        <v>421</v>
      </c>
      <c r="F162" s="8">
        <f t="shared" si="98"/>
        <v>39923</v>
      </c>
      <c r="G162" s="4">
        <v>3798</v>
      </c>
      <c r="H162" s="4">
        <v>99931</v>
      </c>
      <c r="I162" s="4">
        <f t="shared" si="69"/>
        <v>2.0815069007840092E-2</v>
      </c>
      <c r="J162" s="4">
        <f t="shared" si="70"/>
        <v>1.1321794454324574E-2</v>
      </c>
      <c r="K162" s="4">
        <f t="shared" si="71"/>
        <v>3.2562683165092806E-4</v>
      </c>
      <c r="L162" s="4">
        <f t="shared" si="72"/>
        <v>1.7870967741935486</v>
      </c>
      <c r="M162" s="8">
        <f t="shared" si="73"/>
        <v>2.6438893993818393</v>
      </c>
      <c r="N162" s="8">
        <f t="shared" si="74"/>
        <v>69.564642330075458</v>
      </c>
      <c r="O162" s="8">
        <f t="shared" si="75"/>
        <v>27.791468270542701</v>
      </c>
      <c r="P162" s="4">
        <v>2614339</v>
      </c>
      <c r="Q162" s="4">
        <f t="shared" si="96"/>
        <v>18420</v>
      </c>
      <c r="R162" s="13">
        <f t="shared" si="88"/>
        <v>41461394</v>
      </c>
      <c r="S162" s="13">
        <f t="shared" si="89"/>
        <v>4.4330395644680927E-4</v>
      </c>
      <c r="T162" s="13">
        <f t="shared" si="93"/>
        <v>19040</v>
      </c>
      <c r="U162" s="13">
        <f t="shared" si="77"/>
        <v>1593845929</v>
      </c>
      <c r="V162" s="13">
        <f t="shared" si="90"/>
        <v>1719047192423236</v>
      </c>
      <c r="W162" s="13">
        <f t="shared" si="78"/>
        <v>16807583</v>
      </c>
      <c r="X162" s="13">
        <f t="shared" si="97"/>
        <v>760133920</v>
      </c>
      <c r="Y162" s="13">
        <f t="shared" si="91"/>
        <v>479076</v>
      </c>
      <c r="Z162" s="13">
        <f t="shared" si="79"/>
        <v>789424941760</v>
      </c>
      <c r="AA162" s="13">
        <f t="shared" si="80"/>
        <v>1655263232662</v>
      </c>
      <c r="AB162" s="13">
        <f t="shared" si="81"/>
        <v>3.151621194988448E+16</v>
      </c>
      <c r="AC162" s="13">
        <f t="shared" si="82"/>
        <v>6.8629521063112851E+19</v>
      </c>
      <c r="AD162" s="13">
        <f t="shared" si="83"/>
        <v>2.7398963694026541E+24</v>
      </c>
      <c r="AE162" s="13">
        <f t="shared" si="84"/>
        <v>763718877480</v>
      </c>
      <c r="AF162" s="13">
        <f t="shared" si="94"/>
        <v>187</v>
      </c>
      <c r="AG162" s="13">
        <f t="shared" si="95"/>
        <v>309534224507794</v>
      </c>
      <c r="AH162" s="13">
        <f t="shared" si="85"/>
        <v>6.6083074037565024E+16</v>
      </c>
      <c r="AI162" s="13">
        <f t="shared" si="86"/>
        <v>7465601</v>
      </c>
      <c r="AJ162" s="13">
        <f t="shared" si="67"/>
        <v>5.9122011760226876</v>
      </c>
      <c r="AK162" s="13">
        <f t="shared" si="92"/>
        <v>93.762936775353168</v>
      </c>
      <c r="AL162" s="13">
        <f t="shared" si="87"/>
        <v>0.3248620486241498</v>
      </c>
    </row>
    <row r="163" spans="1:38" ht="15.75" thickBot="1" x14ac:dyDescent="0.3">
      <c r="A163" s="3">
        <v>44386</v>
      </c>
      <c r="B163" s="8">
        <v>144483</v>
      </c>
      <c r="C163" s="4">
        <f t="shared" si="68"/>
        <v>831</v>
      </c>
      <c r="D163" s="8">
        <f t="shared" si="76"/>
        <v>13</v>
      </c>
      <c r="E163" s="4">
        <f t="shared" si="76"/>
        <v>452</v>
      </c>
      <c r="F163" s="8">
        <f t="shared" si="98"/>
        <v>40289</v>
      </c>
      <c r="G163" s="4">
        <v>3811</v>
      </c>
      <c r="H163" s="4">
        <v>100383</v>
      </c>
      <c r="I163" s="4">
        <f t="shared" si="69"/>
        <v>2.0179205242125641E-2</v>
      </c>
      <c r="J163" s="4">
        <f t="shared" si="70"/>
        <v>1.3105314105587133E-2</v>
      </c>
      <c r="K163" s="4">
        <f t="shared" si="71"/>
        <v>3.2266871850877409E-4</v>
      </c>
      <c r="L163" s="4">
        <f t="shared" si="72"/>
        <v>1.5027726432532347</v>
      </c>
      <c r="M163" s="8">
        <f t="shared" si="73"/>
        <v>2.6376805575742472</v>
      </c>
      <c r="N163" s="8">
        <f t="shared" si="74"/>
        <v>69.47737796142107</v>
      </c>
      <c r="O163" s="8">
        <f t="shared" si="75"/>
        <v>27.884941481004688</v>
      </c>
      <c r="P163" s="4">
        <v>2632719</v>
      </c>
      <c r="Q163" s="4">
        <f t="shared" si="96"/>
        <v>18380</v>
      </c>
      <c r="R163" s="13">
        <f t="shared" si="88"/>
        <v>41442183</v>
      </c>
      <c r="S163" s="13">
        <f t="shared" si="89"/>
        <v>4.4399205514825319E-4</v>
      </c>
      <c r="T163" s="13">
        <f t="shared" si="93"/>
        <v>19211</v>
      </c>
      <c r="U163" s="13">
        <f t="shared" si="77"/>
        <v>1623203521</v>
      </c>
      <c r="V163" s="13">
        <f t="shared" si="90"/>
        <v>1717454531805489</v>
      </c>
      <c r="W163" s="13">
        <f t="shared" si="78"/>
        <v>18210628</v>
      </c>
      <c r="X163" s="13">
        <f t="shared" si="97"/>
        <v>773991979</v>
      </c>
      <c r="Y163" s="13">
        <f t="shared" si="91"/>
        <v>523757</v>
      </c>
      <c r="Z163" s="13">
        <f t="shared" si="79"/>
        <v>796145777613</v>
      </c>
      <c r="AA163" s="13">
        <f t="shared" si="80"/>
        <v>1669664110887</v>
      </c>
      <c r="AB163" s="13">
        <f t="shared" si="81"/>
        <v>3.2075917234250156E+16</v>
      </c>
      <c r="AC163" s="13">
        <f t="shared" si="82"/>
        <v>6.9194525631911346E+19</v>
      </c>
      <c r="AD163" s="13">
        <f t="shared" si="83"/>
        <v>2.7877782431840763E+24</v>
      </c>
      <c r="AE163" s="13">
        <f t="shared" si="84"/>
        <v>761707323540</v>
      </c>
      <c r="AF163" s="13">
        <f t="shared" si="94"/>
        <v>366</v>
      </c>
      <c r="AG163" s="13">
        <f t="shared" si="95"/>
        <v>611097064584642</v>
      </c>
      <c r="AH163" s="13">
        <f t="shared" si="85"/>
        <v>6.7269097363526344E+16</v>
      </c>
      <c r="AI163" s="13">
        <f t="shared" si="86"/>
        <v>14745774</v>
      </c>
      <c r="AJ163" s="13">
        <f t="shared" si="67"/>
        <v>5.9537666568632739</v>
      </c>
      <c r="AK163" s="13">
        <f t="shared" si="92"/>
        <v>93.719492028213423</v>
      </c>
      <c r="AL163" s="13">
        <f t="shared" si="87"/>
        <v>0.32674131492330794</v>
      </c>
    </row>
    <row r="164" spans="1:38" ht="15.75" thickBot="1" x14ac:dyDescent="0.3">
      <c r="A164" s="3">
        <v>44387</v>
      </c>
      <c r="B164" s="8">
        <v>145296</v>
      </c>
      <c r="C164" s="4">
        <f t="shared" si="68"/>
        <v>813</v>
      </c>
      <c r="D164" s="8">
        <f t="shared" si="76"/>
        <v>13</v>
      </c>
      <c r="E164" s="4">
        <f t="shared" si="76"/>
        <v>528</v>
      </c>
      <c r="F164" s="8">
        <f t="shared" si="98"/>
        <v>40561</v>
      </c>
      <c r="G164" s="4">
        <v>3824</v>
      </c>
      <c r="H164" s="4">
        <v>100911</v>
      </c>
      <c r="I164" s="4">
        <f t="shared" si="69"/>
        <v>1.9378220458075492E-2</v>
      </c>
      <c r="J164" s="4">
        <f t="shared" si="70"/>
        <v>1.2795542516210153E-2</v>
      </c>
      <c r="K164" s="4">
        <f t="shared" si="71"/>
        <v>2.958506940164197E-4</v>
      </c>
      <c r="L164" s="4">
        <f t="shared" si="72"/>
        <v>1.4802259887005651</v>
      </c>
      <c r="M164" s="8">
        <f t="shared" si="73"/>
        <v>2.6318687369232463</v>
      </c>
      <c r="N164" s="8">
        <f t="shared" si="74"/>
        <v>69.452015196564247</v>
      </c>
      <c r="O164" s="8">
        <f t="shared" si="75"/>
        <v>27.916116066512497</v>
      </c>
      <c r="P164" s="4">
        <v>2651119</v>
      </c>
      <c r="Q164" s="4">
        <f t="shared" si="96"/>
        <v>18400</v>
      </c>
      <c r="R164" s="13">
        <f t="shared" si="88"/>
        <v>41422970</v>
      </c>
      <c r="S164" s="13">
        <f t="shared" si="89"/>
        <v>4.4443940161702553E-4</v>
      </c>
      <c r="T164" s="13">
        <f t="shared" si="93"/>
        <v>19213</v>
      </c>
      <c r="U164" s="13">
        <f t="shared" si="77"/>
        <v>1645194721</v>
      </c>
      <c r="V164" s="13">
        <f t="shared" si="90"/>
        <v>1715862443620900</v>
      </c>
      <c r="W164" s="13">
        <f t="shared" si="78"/>
        <v>21416208</v>
      </c>
      <c r="X164" s="13">
        <f t="shared" si="97"/>
        <v>779298493</v>
      </c>
      <c r="Y164" s="13">
        <f t="shared" si="91"/>
        <v>527293</v>
      </c>
      <c r="Z164" s="13">
        <f t="shared" si="79"/>
        <v>795859522610</v>
      </c>
      <c r="AA164" s="13">
        <f t="shared" si="80"/>
        <v>1680157086170</v>
      </c>
      <c r="AB164" s="13">
        <f t="shared" si="81"/>
        <v>3.2280858096584208E+16</v>
      </c>
      <c r="AC164" s="13">
        <f t="shared" si="82"/>
        <v>6.9597096575707324E+19</v>
      </c>
      <c r="AD164" s="13">
        <f t="shared" si="83"/>
        <v>2.8229278342072648E+24</v>
      </c>
      <c r="AE164" s="13">
        <f t="shared" si="84"/>
        <v>762182648000</v>
      </c>
      <c r="AF164" s="13">
        <f t="shared" si="94"/>
        <v>272</v>
      </c>
      <c r="AG164" s="13">
        <f t="shared" si="95"/>
        <v>457002727438240</v>
      </c>
      <c r="AH164" s="13">
        <f t="shared" si="85"/>
        <v>6.8148851572141368E+16</v>
      </c>
      <c r="AI164" s="13">
        <f t="shared" si="86"/>
        <v>11032592</v>
      </c>
      <c r="AJ164" s="13">
        <f t="shared" si="67"/>
        <v>5.9953773667363306</v>
      </c>
      <c r="AK164" s="13">
        <f t="shared" si="92"/>
        <v>93.676042758170425</v>
      </c>
      <c r="AL164" s="13">
        <f t="shared" si="87"/>
        <v>0.32857987509324249</v>
      </c>
    </row>
    <row r="165" spans="1:38" ht="15.75" thickBot="1" x14ac:dyDescent="0.3">
      <c r="A165" s="3">
        <v>44388</v>
      </c>
      <c r="B165" s="8">
        <v>146082</v>
      </c>
      <c r="C165" s="4">
        <f t="shared" si="68"/>
        <v>786</v>
      </c>
      <c r="D165" s="8">
        <f t="shared" si="76"/>
        <v>12</v>
      </c>
      <c r="E165" s="4">
        <f t="shared" si="76"/>
        <v>519</v>
      </c>
      <c r="F165" s="8">
        <f t="shared" si="98"/>
        <v>40816</v>
      </c>
      <c r="G165" s="4">
        <v>3836</v>
      </c>
      <c r="H165" s="4">
        <v>101430</v>
      </c>
      <c r="I165" s="4">
        <f t="shared" si="69"/>
        <v>2.1511172089376716E-2</v>
      </c>
      <c r="J165" s="4">
        <f t="shared" si="70"/>
        <v>1.4210113680909447E-2</v>
      </c>
      <c r="K165" s="4">
        <f t="shared" si="71"/>
        <v>3.675029400235202E-4</v>
      </c>
      <c r="L165" s="4">
        <f t="shared" si="72"/>
        <v>1.4756302521008406</v>
      </c>
      <c r="M165" s="8">
        <f t="shared" si="73"/>
        <v>2.6259224271299684</v>
      </c>
      <c r="N165" s="8">
        <f t="shared" si="74"/>
        <v>69.433605783053352</v>
      </c>
      <c r="O165" s="8">
        <f t="shared" si="75"/>
        <v>27.94047178981668</v>
      </c>
      <c r="P165" s="4">
        <v>2669529</v>
      </c>
      <c r="Q165" s="4">
        <f t="shared" si="96"/>
        <v>18410</v>
      </c>
      <c r="R165" s="13">
        <f t="shared" si="88"/>
        <v>41403774</v>
      </c>
      <c r="S165" s="13">
        <f t="shared" si="89"/>
        <v>4.4416240896300903E-4</v>
      </c>
      <c r="T165" s="13">
        <f t="shared" si="93"/>
        <v>19196</v>
      </c>
      <c r="U165" s="13">
        <f t="shared" si="77"/>
        <v>1665945856</v>
      </c>
      <c r="V165" s="13">
        <f t="shared" si="90"/>
        <v>1714272501443076</v>
      </c>
      <c r="W165" s="13">
        <f t="shared" si="78"/>
        <v>21183504</v>
      </c>
      <c r="X165" s="13">
        <f t="shared" si="97"/>
        <v>783503936</v>
      </c>
      <c r="Y165" s="13">
        <f t="shared" si="91"/>
        <v>489792</v>
      </c>
      <c r="Z165" s="13">
        <f t="shared" si="79"/>
        <v>794786845704</v>
      </c>
      <c r="AA165" s="13">
        <f t="shared" si="80"/>
        <v>1689936439584</v>
      </c>
      <c r="AB165" s="13">
        <f t="shared" si="81"/>
        <v>3.2440019894254464E+16</v>
      </c>
      <c r="AC165" s="13">
        <f t="shared" si="82"/>
        <v>6.9969746418900591E+19</v>
      </c>
      <c r="AD165" s="13">
        <f t="shared" si="83"/>
        <v>2.8558851698338465E+24</v>
      </c>
      <c r="AE165" s="13">
        <f t="shared" si="84"/>
        <v>762243479340</v>
      </c>
      <c r="AF165" s="13">
        <f t="shared" si="94"/>
        <v>255</v>
      </c>
      <c r="AG165" s="13">
        <f t="shared" si="95"/>
        <v>430933792093920</v>
      </c>
      <c r="AH165" s="13">
        <f t="shared" si="85"/>
        <v>6.8976445718060544E+16</v>
      </c>
      <c r="AI165" s="13">
        <f t="shared" si="86"/>
        <v>10408080</v>
      </c>
      <c r="AJ165" s="13">
        <f t="shared" si="67"/>
        <v>6.0370106911256229</v>
      </c>
      <c r="AK165" s="13">
        <f t="shared" si="92"/>
        <v>93.63263193280504</v>
      </c>
      <c r="AL165" s="13">
        <f t="shared" si="87"/>
        <v>0.33035737606934151</v>
      </c>
    </row>
    <row r="166" spans="1:38" ht="15.75" thickBot="1" x14ac:dyDescent="0.3">
      <c r="A166" s="3">
        <v>44389</v>
      </c>
      <c r="B166" s="8">
        <v>146960</v>
      </c>
      <c r="C166" s="4">
        <f t="shared" si="68"/>
        <v>878</v>
      </c>
      <c r="D166" s="8">
        <f t="shared" si="76"/>
        <v>15</v>
      </c>
      <c r="E166" s="4">
        <f t="shared" si="76"/>
        <v>580</v>
      </c>
      <c r="F166" s="8">
        <f t="shared" si="98"/>
        <v>41099</v>
      </c>
      <c r="G166" s="4">
        <v>3851</v>
      </c>
      <c r="H166" s="4">
        <v>102010</v>
      </c>
      <c r="I166" s="4">
        <f t="shared" si="69"/>
        <v>2.2457967347137401E-2</v>
      </c>
      <c r="J166" s="4">
        <f t="shared" si="70"/>
        <v>1.4209591474245116E-2</v>
      </c>
      <c r="K166" s="4">
        <f t="shared" si="71"/>
        <v>3.8930387600671549E-4</v>
      </c>
      <c r="L166" s="4">
        <f t="shared" si="72"/>
        <v>1.5383333333333333</v>
      </c>
      <c r="M166" s="8">
        <f t="shared" si="73"/>
        <v>2.6204409363091998</v>
      </c>
      <c r="N166" s="8">
        <f t="shared" si="74"/>
        <v>69.413445835601522</v>
      </c>
      <c r="O166" s="8">
        <f t="shared" si="75"/>
        <v>27.966113228089274</v>
      </c>
      <c r="P166" s="4">
        <v>2687919</v>
      </c>
      <c r="Q166" s="4">
        <f t="shared" si="96"/>
        <v>18390</v>
      </c>
      <c r="R166" s="13">
        <f t="shared" si="88"/>
        <v>41384506</v>
      </c>
      <c r="S166" s="13">
        <f t="shared" si="89"/>
        <v>4.4461084058850431E-4</v>
      </c>
      <c r="T166" s="13">
        <f t="shared" si="93"/>
        <v>19268</v>
      </c>
      <c r="U166" s="13">
        <f t="shared" si="77"/>
        <v>1689127801</v>
      </c>
      <c r="V166" s="13">
        <f t="shared" si="90"/>
        <v>1712677336864036</v>
      </c>
      <c r="W166" s="13">
        <f t="shared" si="78"/>
        <v>23837420</v>
      </c>
      <c r="X166" s="13">
        <f t="shared" si="97"/>
        <v>791895532</v>
      </c>
      <c r="Y166" s="13">
        <f t="shared" si="91"/>
        <v>616485</v>
      </c>
      <c r="Z166" s="13">
        <f t="shared" si="79"/>
        <v>797396661608</v>
      </c>
      <c r="AA166" s="13">
        <f t="shared" si="80"/>
        <v>1700861812094</v>
      </c>
      <c r="AB166" s="13">
        <f t="shared" si="81"/>
        <v>3.2772205395427192E+16</v>
      </c>
      <c r="AC166" s="13">
        <f t="shared" si="82"/>
        <v>7.0389325867775017E+19</v>
      </c>
      <c r="AD166" s="13">
        <f t="shared" si="83"/>
        <v>2.8929309038396853E+24</v>
      </c>
      <c r="AE166" s="13">
        <f t="shared" si="84"/>
        <v>761061065340</v>
      </c>
      <c r="AF166" s="13">
        <f t="shared" si="94"/>
        <v>283</v>
      </c>
      <c r="AG166" s="13">
        <f t="shared" si="95"/>
        <v>481343892822602</v>
      </c>
      <c r="AH166" s="13">
        <f t="shared" si="85"/>
        <v>6.9903719615251304E+16</v>
      </c>
      <c r="AI166" s="13">
        <f t="shared" si="86"/>
        <v>11631017</v>
      </c>
      <c r="AJ166" s="13">
        <f t="shared" si="67"/>
        <v>6.078598786482444</v>
      </c>
      <c r="AK166" s="13">
        <f t="shared" si="92"/>
        <v>93.58905828292275</v>
      </c>
      <c r="AL166" s="13">
        <f t="shared" si="87"/>
        <v>0.33234293059480585</v>
      </c>
    </row>
    <row r="167" spans="1:38" ht="15.75" thickBot="1" x14ac:dyDescent="0.3">
      <c r="A167" s="3">
        <v>44390</v>
      </c>
      <c r="B167" s="8">
        <v>147883</v>
      </c>
      <c r="C167" s="4">
        <f t="shared" si="68"/>
        <v>923</v>
      </c>
      <c r="D167" s="8">
        <f t="shared" si="76"/>
        <v>16</v>
      </c>
      <c r="E167" s="4">
        <f t="shared" si="76"/>
        <v>584</v>
      </c>
      <c r="F167" s="8">
        <f t="shared" si="98"/>
        <v>41422</v>
      </c>
      <c r="G167" s="4">
        <v>3867</v>
      </c>
      <c r="H167" s="4">
        <v>102594</v>
      </c>
      <c r="I167" s="4">
        <f t="shared" si="69"/>
        <v>2.2065569021293033E-2</v>
      </c>
      <c r="J167" s="4">
        <f t="shared" si="70"/>
        <v>1.4436772729467433E-2</v>
      </c>
      <c r="K167" s="4">
        <f t="shared" si="71"/>
        <v>3.6212640625754431E-4</v>
      </c>
      <c r="L167" s="4">
        <f t="shared" si="72"/>
        <v>1.4910277324632952</v>
      </c>
      <c r="M167" s="8">
        <f t="shared" si="73"/>
        <v>2.614905026270768</v>
      </c>
      <c r="N167" s="8">
        <f t="shared" si="74"/>
        <v>69.375114110479231</v>
      </c>
      <c r="O167" s="8">
        <f t="shared" si="75"/>
        <v>28.00998086325</v>
      </c>
      <c r="P167" s="4">
        <v>2706319</v>
      </c>
      <c r="Q167" s="4">
        <f t="shared" si="96"/>
        <v>18400</v>
      </c>
      <c r="R167" s="13">
        <f t="shared" si="88"/>
        <v>41365183</v>
      </c>
      <c r="S167" s="13">
        <f t="shared" si="89"/>
        <v>4.4022529768573731E-4</v>
      </c>
      <c r="T167" s="13">
        <f t="shared" si="93"/>
        <v>19323</v>
      </c>
      <c r="U167" s="13">
        <f t="shared" si="77"/>
        <v>1715782084</v>
      </c>
      <c r="V167" s="13">
        <f t="shared" si="90"/>
        <v>1711078364623489</v>
      </c>
      <c r="W167" s="13">
        <f t="shared" si="78"/>
        <v>24190448</v>
      </c>
      <c r="X167" s="13">
        <f t="shared" si="97"/>
        <v>800397306</v>
      </c>
      <c r="Y167" s="13">
        <f t="shared" si="91"/>
        <v>662752</v>
      </c>
      <c r="Z167" s="13">
        <f t="shared" si="79"/>
        <v>799299431109</v>
      </c>
      <c r="AA167" s="13">
        <f t="shared" si="80"/>
        <v>1713428610226</v>
      </c>
      <c r="AB167" s="13">
        <f t="shared" si="81"/>
        <v>3.3108581035397E+16</v>
      </c>
      <c r="AC167" s="13">
        <f t="shared" si="82"/>
        <v>7.087628801943416E+19</v>
      </c>
      <c r="AD167" s="13">
        <f t="shared" si="83"/>
        <v>2.9358376023410016E+24</v>
      </c>
      <c r="AE167" s="13">
        <f t="shared" si="84"/>
        <v>761119367200</v>
      </c>
      <c r="AF167" s="13">
        <f t="shared" si="94"/>
        <v>323</v>
      </c>
      <c r="AG167" s="13">
        <f t="shared" si="95"/>
        <v>553437441102998</v>
      </c>
      <c r="AH167" s="13">
        <f t="shared" si="85"/>
        <v>7.0973639892781376E+16</v>
      </c>
      <c r="AI167" s="13">
        <f t="shared" si="86"/>
        <v>13379306</v>
      </c>
      <c r="AJ167" s="13">
        <f t="shared" si="67"/>
        <v>6.1202094963555007</v>
      </c>
      <c r="AK167" s="13">
        <f t="shared" si="92"/>
        <v>93.545360253201167</v>
      </c>
      <c r="AL167" s="13">
        <f t="shared" si="87"/>
        <v>0.3344302504433293</v>
      </c>
    </row>
    <row r="168" spans="1:38" ht="15.75" thickBot="1" x14ac:dyDescent="0.3">
      <c r="A168" s="3">
        <v>44391</v>
      </c>
      <c r="B168" s="8">
        <v>148797</v>
      </c>
      <c r="C168" s="4">
        <f t="shared" si="68"/>
        <v>914</v>
      </c>
      <c r="D168" s="8">
        <f t="shared" si="76"/>
        <v>15</v>
      </c>
      <c r="E168" s="4">
        <f t="shared" si="76"/>
        <v>598</v>
      </c>
      <c r="F168" s="8">
        <f t="shared" si="98"/>
        <v>41723</v>
      </c>
      <c r="G168" s="4">
        <v>3882</v>
      </c>
      <c r="H168" s="4">
        <v>103192</v>
      </c>
      <c r="I168" s="4">
        <f t="shared" si="69"/>
        <v>2.6580063753804856E-2</v>
      </c>
      <c r="J168" s="4">
        <f t="shared" si="70"/>
        <v>1.4788006615056444E-2</v>
      </c>
      <c r="K168" s="4">
        <f t="shared" si="71"/>
        <v>3.1157874553603527E-4</v>
      </c>
      <c r="L168" s="4">
        <f t="shared" si="72"/>
        <v>1.7603174603174603</v>
      </c>
      <c r="M168" s="8">
        <f t="shared" si="73"/>
        <v>2.6089235670073996</v>
      </c>
      <c r="N168" s="8">
        <f t="shared" si="74"/>
        <v>69.350860568425446</v>
      </c>
      <c r="O168" s="8">
        <f t="shared" si="75"/>
        <v>28.040215864567163</v>
      </c>
      <c r="P168" s="4">
        <v>2724529</v>
      </c>
      <c r="Q168" s="4">
        <f t="shared" si="96"/>
        <v>18210</v>
      </c>
      <c r="R168" s="13">
        <f t="shared" si="88"/>
        <v>41346059</v>
      </c>
      <c r="S168" s="13">
        <f t="shared" si="89"/>
        <v>4.3994519526032697E-4</v>
      </c>
      <c r="T168" s="13">
        <f t="shared" si="93"/>
        <v>19124</v>
      </c>
      <c r="U168" s="13">
        <f t="shared" si="77"/>
        <v>1740808729</v>
      </c>
      <c r="V168" s="13">
        <f t="shared" si="90"/>
        <v>1709496594831481</v>
      </c>
      <c r="W168" s="13">
        <f t="shared" si="78"/>
        <v>24950354</v>
      </c>
      <c r="X168" s="13">
        <f t="shared" si="97"/>
        <v>797910652</v>
      </c>
      <c r="Y168" s="13">
        <f t="shared" si="91"/>
        <v>625845</v>
      </c>
      <c r="Z168" s="13">
        <f t="shared" si="79"/>
        <v>790702032316</v>
      </c>
      <c r="AA168" s="13">
        <f t="shared" si="80"/>
        <v>1725081619657</v>
      </c>
      <c r="AB168" s="13">
        <f t="shared" si="81"/>
        <v>3.2990460894320468E+16</v>
      </c>
      <c r="AC168" s="13">
        <f t="shared" si="82"/>
        <v>7.1325326426153886E+19</v>
      </c>
      <c r="AD168" s="13">
        <f t="shared" si="83"/>
        <v>2.9759065944784185E+24</v>
      </c>
      <c r="AE168" s="13">
        <f t="shared" si="84"/>
        <v>752911734390</v>
      </c>
      <c r="AF168" s="13">
        <f t="shared" si="94"/>
        <v>301</v>
      </c>
      <c r="AG168" s="13">
        <f t="shared" si="95"/>
        <v>519249567516757</v>
      </c>
      <c r="AH168" s="13">
        <f t="shared" si="85"/>
        <v>7.1975580416949008E+16</v>
      </c>
      <c r="AI168" s="13">
        <f t="shared" si="86"/>
        <v>12558623</v>
      </c>
      <c r="AJ168" s="13">
        <f t="shared" si="67"/>
        <v>6.1613905304200864</v>
      </c>
      <c r="AK168" s="13">
        <f t="shared" si="92"/>
        <v>93.502112252352674</v>
      </c>
      <c r="AL168" s="13">
        <f t="shared" si="87"/>
        <v>0.33649721722724096</v>
      </c>
    </row>
    <row r="169" spans="1:38" ht="15.75" thickBot="1" x14ac:dyDescent="0.3">
      <c r="A169" s="3">
        <v>44392</v>
      </c>
      <c r="B169" s="8">
        <v>149906</v>
      </c>
      <c r="C169" s="4">
        <f t="shared" si="68"/>
        <v>1109</v>
      </c>
      <c r="D169" s="8">
        <f t="shared" si="76"/>
        <v>13</v>
      </c>
      <c r="E169" s="4">
        <f t="shared" si="76"/>
        <v>617</v>
      </c>
      <c r="F169" s="8">
        <f t="shared" si="98"/>
        <v>42202</v>
      </c>
      <c r="G169" s="4">
        <v>3895</v>
      </c>
      <c r="H169" s="4">
        <v>103809</v>
      </c>
      <c r="I169" s="4">
        <f t="shared" si="69"/>
        <v>2.8363584664233922E-2</v>
      </c>
      <c r="J169" s="4">
        <f t="shared" si="70"/>
        <v>1.3932988957869295E-2</v>
      </c>
      <c r="K169" s="4">
        <f t="shared" si="71"/>
        <v>3.5543339178237997E-4</v>
      </c>
      <c r="L169" s="4">
        <f t="shared" si="72"/>
        <v>1.9850746268656718</v>
      </c>
      <c r="M169" s="8">
        <f t="shared" si="73"/>
        <v>2.5982949314904009</v>
      </c>
      <c r="N169" s="8">
        <f t="shared" si="74"/>
        <v>69.249396288340691</v>
      </c>
      <c r="O169" s="8">
        <f t="shared" si="75"/>
        <v>28.152308780168905</v>
      </c>
      <c r="P169" s="4">
        <v>2742719</v>
      </c>
      <c r="Q169" s="4">
        <f t="shared" si="96"/>
        <v>18190</v>
      </c>
      <c r="R169" s="13">
        <f t="shared" si="88"/>
        <v>41326760</v>
      </c>
      <c r="S169" s="13">
        <f t="shared" si="89"/>
        <v>4.4039261727752186E-4</v>
      </c>
      <c r="T169" s="13">
        <f t="shared" si="93"/>
        <v>19299</v>
      </c>
      <c r="U169" s="13">
        <f t="shared" si="77"/>
        <v>1781008804</v>
      </c>
      <c r="V169" s="13">
        <f t="shared" si="90"/>
        <v>1707901092097600</v>
      </c>
      <c r="W169" s="13">
        <f t="shared" si="78"/>
        <v>26038634</v>
      </c>
      <c r="X169" s="13">
        <f t="shared" si="97"/>
        <v>814456398</v>
      </c>
      <c r="Y169" s="13">
        <f t="shared" si="91"/>
        <v>548626</v>
      </c>
      <c r="Z169" s="13">
        <f t="shared" si="79"/>
        <v>797565141240</v>
      </c>
      <c r="AA169" s="13">
        <f t="shared" si="80"/>
        <v>1744071925520</v>
      </c>
      <c r="AB169" s="13">
        <f t="shared" si="81"/>
        <v>3.365884409061048E+16</v>
      </c>
      <c r="AC169" s="13">
        <f t="shared" si="82"/>
        <v>7.2076841888702915E+19</v>
      </c>
      <c r="AD169" s="13">
        <f t="shared" si="83"/>
        <v>3.0417868813870403E+24</v>
      </c>
      <c r="AE169" s="13">
        <f t="shared" si="84"/>
        <v>751733764400</v>
      </c>
      <c r="AF169" s="13">
        <f t="shared" si="94"/>
        <v>479</v>
      </c>
      <c r="AG169" s="13">
        <f t="shared" si="95"/>
        <v>835410452324080</v>
      </c>
      <c r="AH169" s="13">
        <f t="shared" si="85"/>
        <v>7.360332340079504E+16</v>
      </c>
      <c r="AI169" s="13">
        <f t="shared" si="86"/>
        <v>20214758</v>
      </c>
      <c r="AJ169" s="13">
        <f t="shared" si="67"/>
        <v>6.2025263354522</v>
      </c>
      <c r="AK169" s="13">
        <f t="shared" si="92"/>
        <v>93.458468497470051</v>
      </c>
      <c r="AL169" s="13">
        <f t="shared" si="87"/>
        <v>0.33900516707774203</v>
      </c>
    </row>
    <row r="170" spans="1:38" ht="15.75" thickBot="1" x14ac:dyDescent="0.3">
      <c r="A170" s="3">
        <v>44393</v>
      </c>
      <c r="B170" s="8">
        <v>151103</v>
      </c>
      <c r="C170" s="4">
        <f t="shared" si="68"/>
        <v>1197</v>
      </c>
      <c r="D170" s="8">
        <f t="shared" si="76"/>
        <v>15</v>
      </c>
      <c r="E170" s="4">
        <f t="shared" si="76"/>
        <v>588</v>
      </c>
      <c r="F170" s="8">
        <f t="shared" si="98"/>
        <v>42796</v>
      </c>
      <c r="G170" s="4">
        <v>3910</v>
      </c>
      <c r="H170" s="4">
        <v>104397</v>
      </c>
      <c r="I170" s="4">
        <f t="shared" si="69"/>
        <v>2.586690344892046E-2</v>
      </c>
      <c r="J170" s="4">
        <f t="shared" si="70"/>
        <v>1.3903168520422469E-2</v>
      </c>
      <c r="K170" s="4">
        <f t="shared" si="71"/>
        <v>2.8040003738667165E-4</v>
      </c>
      <c r="L170" s="4">
        <f t="shared" si="72"/>
        <v>1.8237232289950576</v>
      </c>
      <c r="M170" s="8">
        <f t="shared" si="73"/>
        <v>2.5876388953230576</v>
      </c>
      <c r="N170" s="8">
        <f t="shared" si="74"/>
        <v>69.089958505125651</v>
      </c>
      <c r="O170" s="8">
        <f t="shared" si="75"/>
        <v>28.3224025995513</v>
      </c>
      <c r="P170" s="4">
        <v>2760919</v>
      </c>
      <c r="Q170" s="4">
        <f t="shared" si="96"/>
        <v>18200</v>
      </c>
      <c r="R170" s="13">
        <f t="shared" si="88"/>
        <v>41307363</v>
      </c>
      <c r="S170" s="13">
        <f t="shared" si="89"/>
        <v>4.410835908358517E-4</v>
      </c>
      <c r="T170" s="13">
        <f t="shared" si="93"/>
        <v>19397</v>
      </c>
      <c r="U170" s="13">
        <f t="shared" si="77"/>
        <v>1831497616</v>
      </c>
      <c r="V170" s="13">
        <f t="shared" si="90"/>
        <v>1706298238013769</v>
      </c>
      <c r="W170" s="13">
        <f t="shared" si="78"/>
        <v>25164048</v>
      </c>
      <c r="X170" s="13">
        <f t="shared" si="97"/>
        <v>830114012</v>
      </c>
      <c r="Y170" s="13">
        <f t="shared" si="91"/>
        <v>641940</v>
      </c>
      <c r="Z170" s="13">
        <f t="shared" si="79"/>
        <v>801238920111</v>
      </c>
      <c r="AA170" s="13">
        <f t="shared" si="80"/>
        <v>1767789906948</v>
      </c>
      <c r="AB170" s="13">
        <f t="shared" si="81"/>
        <v>3.4289820825070356E+16</v>
      </c>
      <c r="AC170" s="13">
        <f t="shared" si="82"/>
        <v>7.302273939403726E+19</v>
      </c>
      <c r="AD170" s="13">
        <f t="shared" si="83"/>
        <v>3.1250811551072187E+24</v>
      </c>
      <c r="AE170" s="13">
        <f t="shared" si="84"/>
        <v>751794006600</v>
      </c>
      <c r="AF170" s="13">
        <f t="shared" si="94"/>
        <v>594</v>
      </c>
      <c r="AG170" s="13">
        <f t="shared" si="95"/>
        <v>1050067204727112</v>
      </c>
      <c r="AH170" s="13">
        <f t="shared" si="85"/>
        <v>7.5654336857746608E+16</v>
      </c>
      <c r="AI170" s="13">
        <f t="shared" si="86"/>
        <v>25420824</v>
      </c>
      <c r="AJ170" s="13">
        <f t="shared" si="67"/>
        <v>6.2436847550005501</v>
      </c>
      <c r="AK170" s="13">
        <f t="shared" si="92"/>
        <v>93.414603120328337</v>
      </c>
      <c r="AL170" s="13">
        <f t="shared" si="87"/>
        <v>0.34171212467111428</v>
      </c>
    </row>
    <row r="171" spans="1:38" ht="15.75" thickBot="1" x14ac:dyDescent="0.3">
      <c r="A171" s="3">
        <v>44394</v>
      </c>
      <c r="B171" s="8">
        <v>152210</v>
      </c>
      <c r="C171" s="4">
        <f t="shared" si="68"/>
        <v>1107</v>
      </c>
      <c r="D171" s="8">
        <f t="shared" si="76"/>
        <v>12</v>
      </c>
      <c r="E171" s="4">
        <f t="shared" si="76"/>
        <v>595</v>
      </c>
      <c r="F171" s="8">
        <f t="shared" si="98"/>
        <v>43296</v>
      </c>
      <c r="G171" s="4">
        <v>3922</v>
      </c>
      <c r="H171" s="4">
        <v>104992</v>
      </c>
      <c r="I171" s="4">
        <f t="shared" si="69"/>
        <v>2.538340724316334E-2</v>
      </c>
      <c r="J171" s="4">
        <f t="shared" si="70"/>
        <v>1.4135254988913526E-2</v>
      </c>
      <c r="K171" s="4">
        <f t="shared" si="71"/>
        <v>3.6954915003695491E-4</v>
      </c>
      <c r="L171" s="4">
        <f t="shared" si="72"/>
        <v>1.75</v>
      </c>
      <c r="M171" s="8">
        <f t="shared" si="73"/>
        <v>2.5767032389461928</v>
      </c>
      <c r="N171" s="8">
        <f t="shared" si="74"/>
        <v>68.97838512581302</v>
      </c>
      <c r="O171" s="8">
        <f t="shared" si="75"/>
        <v>28.444911635240789</v>
      </c>
      <c r="P171" s="4">
        <v>2779139</v>
      </c>
      <c r="Q171" s="4">
        <f t="shared" si="96"/>
        <v>18220</v>
      </c>
      <c r="R171" s="13">
        <f t="shared" si="88"/>
        <v>41288036</v>
      </c>
      <c r="S171" s="13">
        <f t="shared" si="89"/>
        <v>4.4032125916573025E-4</v>
      </c>
      <c r="T171" s="13">
        <f t="shared" si="93"/>
        <v>19327</v>
      </c>
      <c r="U171" s="13">
        <f t="shared" si="77"/>
        <v>1874543616</v>
      </c>
      <c r="V171" s="13">
        <f t="shared" si="90"/>
        <v>1704701916737296</v>
      </c>
      <c r="W171" s="13">
        <f t="shared" si="78"/>
        <v>25761120</v>
      </c>
      <c r="X171" s="13">
        <f t="shared" si="97"/>
        <v>836781792</v>
      </c>
      <c r="Y171" s="13">
        <f t="shared" si="91"/>
        <v>519552</v>
      </c>
      <c r="Z171" s="13">
        <f t="shared" si="79"/>
        <v>797973871772</v>
      </c>
      <c r="AA171" s="13">
        <f t="shared" si="80"/>
        <v>1787606806656</v>
      </c>
      <c r="AB171" s="13">
        <f t="shared" si="81"/>
        <v>3.4549076752240512E+16</v>
      </c>
      <c r="AC171" s="13">
        <f t="shared" si="82"/>
        <v>7.3806774187057971E+19</v>
      </c>
      <c r="AD171" s="13">
        <f t="shared" si="83"/>
        <v>3.195538095202862E+24</v>
      </c>
      <c r="AE171" s="13">
        <f t="shared" si="84"/>
        <v>752268015920</v>
      </c>
      <c r="AF171" s="13">
        <f t="shared" si="94"/>
        <v>500</v>
      </c>
      <c r="AG171" s="13">
        <f t="shared" si="95"/>
        <v>893803403328000</v>
      </c>
      <c r="AH171" s="13">
        <f t="shared" si="85"/>
        <v>7.7396224300978176E+16</v>
      </c>
      <c r="AI171" s="13">
        <f t="shared" si="86"/>
        <v>21648000</v>
      </c>
      <c r="AJ171" s="13">
        <f t="shared" si="67"/>
        <v>6.2848884035813706</v>
      </c>
      <c r="AK171" s="13">
        <f t="shared" si="92"/>
        <v>93.370896044800261</v>
      </c>
      <c r="AL171" s="13">
        <f t="shared" si="87"/>
        <v>0.34421555161836825</v>
      </c>
    </row>
    <row r="172" spans="1:38" ht="15.75" thickBot="1" x14ac:dyDescent="0.3">
      <c r="A172" s="3">
        <v>44395</v>
      </c>
      <c r="B172" s="8">
        <v>153309</v>
      </c>
      <c r="C172" s="4">
        <f t="shared" si="68"/>
        <v>1099</v>
      </c>
      <c r="D172" s="8">
        <f t="shared" si="76"/>
        <v>16</v>
      </c>
      <c r="E172" s="4">
        <f t="shared" si="76"/>
        <v>612</v>
      </c>
      <c r="F172" s="8">
        <f t="shared" si="98"/>
        <v>43767</v>
      </c>
      <c r="G172" s="4">
        <v>3938</v>
      </c>
      <c r="H172" s="4">
        <v>105604</v>
      </c>
      <c r="I172" s="4">
        <f t="shared" si="69"/>
        <v>2.6892407521648731E-2</v>
      </c>
      <c r="J172" s="4">
        <f t="shared" si="70"/>
        <v>1.6747778006260424E-2</v>
      </c>
      <c r="K172" s="4">
        <f t="shared" si="71"/>
        <v>4.1126876413736374E-4</v>
      </c>
      <c r="L172" s="4">
        <f t="shared" si="72"/>
        <v>1.5672436750998668</v>
      </c>
      <c r="M172" s="8">
        <f t="shared" si="73"/>
        <v>2.56866850608901</v>
      </c>
      <c r="N172" s="8">
        <f t="shared" si="74"/>
        <v>68.883105362372717</v>
      </c>
      <c r="O172" s="8">
        <f t="shared" si="75"/>
        <v>28.548226131538268</v>
      </c>
      <c r="P172" s="4">
        <v>2797319</v>
      </c>
      <c r="Q172" s="4">
        <f t="shared" si="96"/>
        <v>18180</v>
      </c>
      <c r="R172" s="13">
        <f t="shared" si="88"/>
        <v>41268757</v>
      </c>
      <c r="S172" s="13">
        <f t="shared" si="89"/>
        <v>4.4101158656171787E-4</v>
      </c>
      <c r="T172" s="13">
        <f t="shared" si="93"/>
        <v>19279</v>
      </c>
      <c r="U172" s="13">
        <f t="shared" si="77"/>
        <v>1915550289</v>
      </c>
      <c r="V172" s="13">
        <f t="shared" si="90"/>
        <v>1703110304325049</v>
      </c>
      <c r="W172" s="13">
        <f t="shared" si="78"/>
        <v>26785404</v>
      </c>
      <c r="X172" s="13">
        <f t="shared" si="97"/>
        <v>843783993</v>
      </c>
      <c r="Y172" s="13">
        <f t="shared" si="91"/>
        <v>700272</v>
      </c>
      <c r="Z172" s="13">
        <f t="shared" si="79"/>
        <v>795620366203</v>
      </c>
      <c r="AA172" s="13">
        <f t="shared" si="80"/>
        <v>1806209687619</v>
      </c>
      <c r="AB172" s="13">
        <f t="shared" si="81"/>
        <v>3.48219165676067E+16</v>
      </c>
      <c r="AC172" s="13">
        <f t="shared" si="82"/>
        <v>7.4540028689394418E+19</v>
      </c>
      <c r="AD172" s="13">
        <f t="shared" si="83"/>
        <v>3.2623934356487255E+24</v>
      </c>
      <c r="AE172" s="13">
        <f t="shared" si="84"/>
        <v>750266002260</v>
      </c>
      <c r="AF172" s="13">
        <f t="shared" si="94"/>
        <v>471</v>
      </c>
      <c r="AG172" s="13">
        <f t="shared" si="95"/>
        <v>850724762868549</v>
      </c>
      <c r="AH172" s="13">
        <f t="shared" si="85"/>
        <v>7.9052379398020768E+16</v>
      </c>
      <c r="AI172" s="13">
        <f t="shared" si="86"/>
        <v>20614257</v>
      </c>
      <c r="AJ172" s="13">
        <f t="shared" si="67"/>
        <v>6.3260015940972494</v>
      </c>
      <c r="AK172" s="13">
        <f t="shared" si="92"/>
        <v>93.327297518950118</v>
      </c>
      <c r="AL172" s="13">
        <f t="shared" si="87"/>
        <v>0.34670088695263401</v>
      </c>
    </row>
    <row r="173" spans="1:38" ht="15.75" thickBot="1" x14ac:dyDescent="0.3">
      <c r="A173" s="3">
        <v>44396</v>
      </c>
      <c r="B173" s="8">
        <v>154486</v>
      </c>
      <c r="C173" s="4">
        <f t="shared" si="68"/>
        <v>1177</v>
      </c>
      <c r="D173" s="8">
        <f t="shared" si="76"/>
        <v>18</v>
      </c>
      <c r="E173" s="4">
        <f t="shared" si="76"/>
        <v>733</v>
      </c>
      <c r="F173" s="8">
        <f t="shared" si="98"/>
        <v>44193</v>
      </c>
      <c r="G173" s="4">
        <v>3956</v>
      </c>
      <c r="H173" s="4">
        <v>106337</v>
      </c>
      <c r="I173" s="4">
        <f t="shared" si="69"/>
        <v>2.9371167379449233E-2</v>
      </c>
      <c r="J173" s="4">
        <f t="shared" si="70"/>
        <v>1.5930124680379246E-2</v>
      </c>
      <c r="K173" s="4">
        <f t="shared" si="71"/>
        <v>5.2044441427375376E-4</v>
      </c>
      <c r="L173" s="4">
        <f t="shared" si="72"/>
        <v>1.7854195323246216</v>
      </c>
      <c r="M173" s="8">
        <f t="shared" si="73"/>
        <v>2.5607498414095775</v>
      </c>
      <c r="N173" s="8">
        <f t="shared" si="74"/>
        <v>68.832774490892376</v>
      </c>
      <c r="O173" s="8">
        <f t="shared" si="75"/>
        <v>28.606475667698046</v>
      </c>
      <c r="P173" s="4">
        <v>2815519</v>
      </c>
      <c r="Q173" s="4">
        <f t="shared" si="96"/>
        <v>18200</v>
      </c>
      <c r="R173" s="13">
        <f t="shared" si="88"/>
        <v>41249380</v>
      </c>
      <c r="S173" s="13">
        <f t="shared" si="89"/>
        <v>4.6061298375878618E-4</v>
      </c>
      <c r="T173" s="13">
        <f t="shared" si="93"/>
        <v>19377</v>
      </c>
      <c r="U173" s="13">
        <f t="shared" si="77"/>
        <v>1953021249</v>
      </c>
      <c r="V173" s="13">
        <f t="shared" si="90"/>
        <v>1701511350384400</v>
      </c>
      <c r="W173" s="13">
        <f t="shared" si="78"/>
        <v>32393469</v>
      </c>
      <c r="X173" s="13">
        <f t="shared" si="97"/>
        <v>856327761</v>
      </c>
      <c r="Y173" s="13">
        <f t="shared" si="91"/>
        <v>795474</v>
      </c>
      <c r="Z173" s="13">
        <f t="shared" si="79"/>
        <v>799289236260</v>
      </c>
      <c r="AA173" s="13">
        <f t="shared" si="80"/>
        <v>1822933850340</v>
      </c>
      <c r="AB173" s="13">
        <f t="shared" si="81"/>
        <v>3.532298921803818E+16</v>
      </c>
      <c r="AC173" s="13">
        <f t="shared" si="82"/>
        <v>7.5194891107537797E+19</v>
      </c>
      <c r="AD173" s="13">
        <f t="shared" si="83"/>
        <v>3.3230878227154175E+24</v>
      </c>
      <c r="AE173" s="13">
        <f t="shared" si="84"/>
        <v>750738716000</v>
      </c>
      <c r="AF173" s="13">
        <f t="shared" si="94"/>
        <v>426</v>
      </c>
      <c r="AG173" s="13">
        <f t="shared" si="95"/>
        <v>776569820244840</v>
      </c>
      <c r="AH173" s="13">
        <f t="shared" si="85"/>
        <v>8.0560915648075616E+16</v>
      </c>
      <c r="AI173" s="13">
        <f t="shared" si="86"/>
        <v>18826218</v>
      </c>
      <c r="AJ173" s="13">
        <f t="shared" si="67"/>
        <v>6.3671600136455995</v>
      </c>
      <c r="AK173" s="13">
        <f t="shared" si="92"/>
        <v>93.28347737084087</v>
      </c>
      <c r="AL173" s="13">
        <f t="shared" si="87"/>
        <v>0.34936261551353553</v>
      </c>
    </row>
    <row r="174" spans="1:38" ht="15.75" thickBot="1" x14ac:dyDescent="0.3">
      <c r="A174" s="3">
        <v>44397</v>
      </c>
      <c r="B174" s="8">
        <v>155784</v>
      </c>
      <c r="C174" s="4">
        <f t="shared" si="68"/>
        <v>1298</v>
      </c>
      <c r="D174" s="8">
        <f t="shared" si="76"/>
        <v>23</v>
      </c>
      <c r="E174" s="4">
        <f t="shared" si="76"/>
        <v>704</v>
      </c>
      <c r="F174" s="8">
        <f t="shared" si="98"/>
        <v>44764</v>
      </c>
      <c r="G174" s="4">
        <v>3979</v>
      </c>
      <c r="H174" s="4">
        <v>107041</v>
      </c>
      <c r="I174" s="4">
        <f t="shared" si="69"/>
        <v>2.7276382807613259E-2</v>
      </c>
      <c r="J174" s="4">
        <f t="shared" si="70"/>
        <v>1.6419444196229111E-2</v>
      </c>
      <c r="K174" s="4">
        <f t="shared" si="71"/>
        <v>3.350906978822268E-4</v>
      </c>
      <c r="L174" s="4">
        <f t="shared" si="72"/>
        <v>1.6280000000000001</v>
      </c>
      <c r="M174" s="8">
        <f t="shared" si="73"/>
        <v>2.5541775792122428</v>
      </c>
      <c r="N174" s="8">
        <f t="shared" si="74"/>
        <v>68.711164176038622</v>
      </c>
      <c r="O174" s="8">
        <f t="shared" si="75"/>
        <v>28.734658244749138</v>
      </c>
      <c r="P174" s="4">
        <v>2834519</v>
      </c>
      <c r="Q174" s="4">
        <f t="shared" si="96"/>
        <v>19000</v>
      </c>
      <c r="R174" s="13">
        <f t="shared" si="88"/>
        <v>41229082</v>
      </c>
      <c r="S174" s="13">
        <f t="shared" si="89"/>
        <v>4.6108230108058188E-4</v>
      </c>
      <c r="T174" s="13">
        <f t="shared" si="93"/>
        <v>20298</v>
      </c>
      <c r="U174" s="13">
        <f t="shared" si="77"/>
        <v>2003815696</v>
      </c>
      <c r="V174" s="13">
        <f t="shared" si="90"/>
        <v>1699837202562724</v>
      </c>
      <c r="W174" s="13">
        <f t="shared" si="78"/>
        <v>31513856</v>
      </c>
      <c r="X174" s="13">
        <f t="shared" si="97"/>
        <v>908619672</v>
      </c>
      <c r="Y174" s="13">
        <f t="shared" si="91"/>
        <v>1029572</v>
      </c>
      <c r="Z174" s="13">
        <f t="shared" si="79"/>
        <v>836867906436</v>
      </c>
      <c r="AA174" s="13">
        <f t="shared" si="80"/>
        <v>1845578626648</v>
      </c>
      <c r="AB174" s="13">
        <f t="shared" si="81"/>
        <v>3.7461554963701104E+16</v>
      </c>
      <c r="AC174" s="13">
        <f t="shared" si="82"/>
        <v>7.6091512535517774E+19</v>
      </c>
      <c r="AD174" s="13">
        <f t="shared" si="83"/>
        <v>3.4061604671399175E+24</v>
      </c>
      <c r="AE174" s="13">
        <f t="shared" si="84"/>
        <v>783352558000</v>
      </c>
      <c r="AF174" s="13">
        <f t="shared" si="94"/>
        <v>571</v>
      </c>
      <c r="AG174" s="13">
        <f t="shared" si="95"/>
        <v>1053825395816008</v>
      </c>
      <c r="AH174" s="13">
        <f t="shared" si="85"/>
        <v>8.2615481643271072E+16</v>
      </c>
      <c r="AI174" s="13">
        <f t="shared" si="86"/>
        <v>25560244</v>
      </c>
      <c r="AJ174" s="13">
        <f t="shared" si="67"/>
        <v>6.4101275944927769</v>
      </c>
      <c r="AK174" s="13">
        <f t="shared" si="92"/>
        <v>93.237574425786335</v>
      </c>
      <c r="AL174" s="13">
        <f t="shared" si="87"/>
        <v>0.35229797972088484</v>
      </c>
    </row>
    <row r="175" spans="1:38" ht="15.75" thickBot="1" x14ac:dyDescent="0.3">
      <c r="A175" s="3">
        <v>44398</v>
      </c>
      <c r="B175" s="8">
        <v>157005</v>
      </c>
      <c r="C175" s="4">
        <f t="shared" si="68"/>
        <v>1221</v>
      </c>
      <c r="D175" s="8">
        <f t="shared" si="76"/>
        <v>15</v>
      </c>
      <c r="E175" s="4">
        <f t="shared" si="76"/>
        <v>735</v>
      </c>
      <c r="F175" s="8">
        <f t="shared" si="98"/>
        <v>45235</v>
      </c>
      <c r="G175" s="4">
        <v>3994</v>
      </c>
      <c r="H175" s="4">
        <v>107776</v>
      </c>
      <c r="I175" s="4">
        <f t="shared" si="69"/>
        <v>2.6704985077926385E-2</v>
      </c>
      <c r="J175" s="4">
        <f t="shared" si="70"/>
        <v>1.6823256328064553E-2</v>
      </c>
      <c r="K175" s="4">
        <f t="shared" si="71"/>
        <v>3.0949486017464354E-4</v>
      </c>
      <c r="L175" s="4">
        <f t="shared" si="72"/>
        <v>1.5587096774193547</v>
      </c>
      <c r="M175" s="8">
        <f t="shared" si="73"/>
        <v>2.5438680296805836</v>
      </c>
      <c r="N175" s="8">
        <f t="shared" si="74"/>
        <v>68.64494761313334</v>
      </c>
      <c r="O175" s="8">
        <f t="shared" si="75"/>
        <v>28.811184357186075</v>
      </c>
      <c r="P175" s="4">
        <v>2853529</v>
      </c>
      <c r="Q175" s="4">
        <f t="shared" si="96"/>
        <v>19010</v>
      </c>
      <c r="R175" s="13">
        <f t="shared" si="88"/>
        <v>41208851</v>
      </c>
      <c r="S175" s="13">
        <f t="shared" si="89"/>
        <v>4.6082333137606772E-4</v>
      </c>
      <c r="T175" s="13">
        <f t="shared" si="93"/>
        <v>20231</v>
      </c>
      <c r="U175" s="13">
        <f t="shared" si="77"/>
        <v>2046205225</v>
      </c>
      <c r="V175" s="13">
        <f t="shared" si="90"/>
        <v>1698169400740201</v>
      </c>
      <c r="W175" s="13">
        <f t="shared" si="78"/>
        <v>33247725</v>
      </c>
      <c r="X175" s="13">
        <f t="shared" si="97"/>
        <v>915149285</v>
      </c>
      <c r="Y175" s="13">
        <f t="shared" si="91"/>
        <v>678525</v>
      </c>
      <c r="Z175" s="13">
        <f t="shared" si="79"/>
        <v>833696264581</v>
      </c>
      <c r="AA175" s="13">
        <f t="shared" si="80"/>
        <v>1864082374985</v>
      </c>
      <c r="AB175" s="13">
        <f t="shared" si="81"/>
        <v>3.7712250528321536E+16</v>
      </c>
      <c r="AC175" s="13">
        <f t="shared" si="82"/>
        <v>7.6816692842482991E+19</v>
      </c>
      <c r="AD175" s="13">
        <f t="shared" si="83"/>
        <v>3.4748031007297181E+24</v>
      </c>
      <c r="AE175" s="13">
        <f t="shared" si="84"/>
        <v>783380257510</v>
      </c>
      <c r="AF175" s="13">
        <f t="shared" si="94"/>
        <v>471</v>
      </c>
      <c r="AG175" s="13">
        <f t="shared" si="95"/>
        <v>877982798617935</v>
      </c>
      <c r="AH175" s="13">
        <f t="shared" si="85"/>
        <v>8.432176623244648E+16</v>
      </c>
      <c r="AI175" s="13">
        <f t="shared" si="86"/>
        <v>21305685</v>
      </c>
      <c r="AJ175" s="13">
        <f t="shared" si="67"/>
        <v>6.4531177898561909</v>
      </c>
      <c r="AK175" s="13">
        <f t="shared" si="92"/>
        <v>93.191822997990585</v>
      </c>
      <c r="AL175" s="13">
        <f t="shared" si="87"/>
        <v>0.35505921215322195</v>
      </c>
    </row>
    <row r="176" spans="1:38" ht="15.75" thickBot="1" x14ac:dyDescent="0.3">
      <c r="A176" s="3">
        <v>44399</v>
      </c>
      <c r="B176" s="8">
        <v>158213</v>
      </c>
      <c r="C176" s="4">
        <f t="shared" si="68"/>
        <v>1208</v>
      </c>
      <c r="D176" s="8">
        <f t="shared" si="76"/>
        <v>14</v>
      </c>
      <c r="E176" s="4">
        <f t="shared" si="76"/>
        <v>761</v>
      </c>
      <c r="F176" s="8">
        <f t="shared" si="98"/>
        <v>45668</v>
      </c>
      <c r="G176" s="4">
        <v>4008</v>
      </c>
      <c r="H176" s="4">
        <v>108537</v>
      </c>
      <c r="I176" s="4">
        <f t="shared" si="69"/>
        <v>2.9561180695454149E-2</v>
      </c>
      <c r="J176" s="4">
        <f t="shared" si="70"/>
        <v>1.7780502759043533E-2</v>
      </c>
      <c r="K176" s="4">
        <f t="shared" si="71"/>
        <v>3.9414907593938862E-4</v>
      </c>
      <c r="L176" s="4">
        <f t="shared" si="72"/>
        <v>1.6265060240963853</v>
      </c>
      <c r="M176" s="8">
        <f t="shared" si="73"/>
        <v>2.5332937242830864</v>
      </c>
      <c r="N176" s="8">
        <f t="shared" si="74"/>
        <v>68.601821594938471</v>
      </c>
      <c r="O176" s="8">
        <f t="shared" si="75"/>
        <v>28.864884680778445</v>
      </c>
      <c r="P176" s="4">
        <v>2872519</v>
      </c>
      <c r="Q176" s="4">
        <f t="shared" si="96"/>
        <v>18990</v>
      </c>
      <c r="R176" s="13">
        <f t="shared" si="88"/>
        <v>41188653</v>
      </c>
      <c r="S176" s="13">
        <f t="shared" si="89"/>
        <v>4.6153487952130896E-4</v>
      </c>
      <c r="T176" s="13">
        <f t="shared" si="93"/>
        <v>20198</v>
      </c>
      <c r="U176" s="13">
        <f t="shared" si="77"/>
        <v>2085566224</v>
      </c>
      <c r="V176" s="13">
        <f t="shared" si="90"/>
        <v>1696505135954409</v>
      </c>
      <c r="W176" s="13">
        <f t="shared" si="78"/>
        <v>34753348</v>
      </c>
      <c r="X176" s="13">
        <f t="shared" si="97"/>
        <v>922402264</v>
      </c>
      <c r="Y176" s="13">
        <f t="shared" si="91"/>
        <v>639352</v>
      </c>
      <c r="Z176" s="13">
        <f t="shared" si="79"/>
        <v>831928413294</v>
      </c>
      <c r="AA176" s="13">
        <f t="shared" si="80"/>
        <v>1881003405204</v>
      </c>
      <c r="AB176" s="13">
        <f t="shared" si="81"/>
        <v>3.7992506778310392E+16</v>
      </c>
      <c r="AC176" s="13">
        <f t="shared" si="82"/>
        <v>7.7475996548765958E+19</v>
      </c>
      <c r="AD176" s="13">
        <f t="shared" si="83"/>
        <v>3.5381738103890436E+24</v>
      </c>
      <c r="AE176" s="13">
        <f t="shared" si="84"/>
        <v>782172520470</v>
      </c>
      <c r="AF176" s="13">
        <f t="shared" si="94"/>
        <v>433</v>
      </c>
      <c r="AG176" s="13">
        <f t="shared" si="95"/>
        <v>814474474453332</v>
      </c>
      <c r="AH176" s="13">
        <f t="shared" si="85"/>
        <v>8.5901663508856272E+16</v>
      </c>
      <c r="AI176" s="13">
        <f t="shared" si="86"/>
        <v>19774244</v>
      </c>
      <c r="AJ176" s="13">
        <f t="shared" si="67"/>
        <v>6.4960627561871336</v>
      </c>
      <c r="AK176" s="13">
        <f t="shared" si="92"/>
        <v>93.146146198098407</v>
      </c>
      <c r="AL176" s="13">
        <f t="shared" si="87"/>
        <v>0.35779104571445308</v>
      </c>
    </row>
    <row r="177" spans="1:38" ht="15.75" thickBot="1" x14ac:dyDescent="0.3">
      <c r="A177" s="3">
        <v>44400</v>
      </c>
      <c r="B177" s="8">
        <v>159563</v>
      </c>
      <c r="C177" s="4">
        <f t="shared" si="68"/>
        <v>1350</v>
      </c>
      <c r="D177" s="8">
        <f t="shared" si="76"/>
        <v>18</v>
      </c>
      <c r="E177" s="4">
        <f t="shared" si="76"/>
        <v>812</v>
      </c>
      <c r="F177" s="8">
        <f t="shared" si="98"/>
        <v>46188</v>
      </c>
      <c r="G177" s="4">
        <v>4026</v>
      </c>
      <c r="H177" s="4">
        <v>109349</v>
      </c>
      <c r="I177" s="4">
        <f t="shared" si="69"/>
        <v>2.8254091971940763E-2</v>
      </c>
      <c r="J177" s="4">
        <f t="shared" si="70"/>
        <v>1.3033688403914436E-2</v>
      </c>
      <c r="K177" s="4">
        <f t="shared" si="71"/>
        <v>3.464103230276262E-4</v>
      </c>
      <c r="L177" s="4">
        <f t="shared" si="72"/>
        <v>2.1116504854368934</v>
      </c>
      <c r="M177" s="8">
        <f t="shared" si="73"/>
        <v>2.5231413297568985</v>
      </c>
      <c r="N177" s="8">
        <f t="shared" si="74"/>
        <v>68.530298377443387</v>
      </c>
      <c r="O177" s="8">
        <f t="shared" si="75"/>
        <v>28.94656029279971</v>
      </c>
      <c r="P177" s="4">
        <v>2891529</v>
      </c>
      <c r="Q177" s="4">
        <f t="shared" si="96"/>
        <v>19010</v>
      </c>
      <c r="R177" s="13">
        <f t="shared" si="88"/>
        <v>41168293</v>
      </c>
      <c r="S177" s="13">
        <f t="shared" si="89"/>
        <v>4.6127732330315471E-4</v>
      </c>
      <c r="T177" s="13">
        <f t="shared" si="93"/>
        <v>20360</v>
      </c>
      <c r="U177" s="13">
        <f t="shared" si="77"/>
        <v>2133331344</v>
      </c>
      <c r="V177" s="13">
        <f t="shared" si="90"/>
        <v>1694828348533849</v>
      </c>
      <c r="W177" s="13">
        <f t="shared" si="78"/>
        <v>37504656</v>
      </c>
      <c r="X177" s="13">
        <f t="shared" si="97"/>
        <v>940387680</v>
      </c>
      <c r="Y177" s="13">
        <f t="shared" si="91"/>
        <v>831384</v>
      </c>
      <c r="Z177" s="13">
        <f t="shared" si="79"/>
        <v>838186445480</v>
      </c>
      <c r="AA177" s="13">
        <f t="shared" si="80"/>
        <v>1901481117084</v>
      </c>
      <c r="AB177" s="13">
        <f t="shared" si="81"/>
        <v>3.871415554383024E+16</v>
      </c>
      <c r="AC177" s="13">
        <f t="shared" si="82"/>
        <v>7.8280731762081415E+19</v>
      </c>
      <c r="AD177" s="13">
        <f t="shared" si="83"/>
        <v>3.6156304386270166E+24</v>
      </c>
      <c r="AE177" s="13">
        <f t="shared" si="84"/>
        <v>782609249930</v>
      </c>
      <c r="AF177" s="13">
        <f t="shared" si="94"/>
        <v>520</v>
      </c>
      <c r="AG177" s="13">
        <f t="shared" si="95"/>
        <v>988770180883680</v>
      </c>
      <c r="AH177" s="13">
        <f t="shared" si="85"/>
        <v>8.7825609835875792E+16</v>
      </c>
      <c r="AI177" s="13">
        <f t="shared" si="86"/>
        <v>24017760</v>
      </c>
      <c r="AJ177" s="13">
        <f t="shared" si="67"/>
        <v>6.5390529515505476</v>
      </c>
      <c r="AK177" s="13">
        <f t="shared" si="92"/>
        <v>93.100103043043219</v>
      </c>
      <c r="AL177" s="13">
        <f t="shared" si="87"/>
        <v>0.36084400540622624</v>
      </c>
    </row>
    <row r="178" spans="1:38" ht="15.75" thickBot="1" x14ac:dyDescent="0.3">
      <c r="A178" s="3">
        <v>44401</v>
      </c>
      <c r="B178" s="8">
        <v>160868</v>
      </c>
      <c r="C178" s="4">
        <f t="shared" si="68"/>
        <v>1305</v>
      </c>
      <c r="D178" s="8">
        <f t="shared" si="76"/>
        <v>16</v>
      </c>
      <c r="E178" s="4">
        <f t="shared" si="76"/>
        <v>602</v>
      </c>
      <c r="F178" s="8">
        <f t="shared" si="98"/>
        <v>46875</v>
      </c>
      <c r="G178" s="4">
        <v>4042</v>
      </c>
      <c r="H178" s="4">
        <v>109951</v>
      </c>
      <c r="I178" s="4">
        <f t="shared" si="69"/>
        <v>2.7456000000000001E-2</v>
      </c>
      <c r="J178" s="4">
        <f t="shared" si="70"/>
        <v>1.3354666666666667E-2</v>
      </c>
      <c r="K178" s="4">
        <f t="shared" si="71"/>
        <v>4.4799999999999999E-4</v>
      </c>
      <c r="L178" s="4">
        <f t="shared" si="72"/>
        <v>1.9891808346213291</v>
      </c>
      <c r="M178" s="8">
        <f t="shared" si="73"/>
        <v>2.5126190416987839</v>
      </c>
      <c r="N178" s="8">
        <f t="shared" si="74"/>
        <v>68.348583932167983</v>
      </c>
      <c r="O178" s="8">
        <f t="shared" si="75"/>
        <v>29.138797026133229</v>
      </c>
      <c r="P178" s="4">
        <v>2910519</v>
      </c>
      <c r="Q178" s="4">
        <f t="shared" si="96"/>
        <v>18990</v>
      </c>
      <c r="R178" s="13">
        <f t="shared" si="88"/>
        <v>41147998</v>
      </c>
      <c r="S178" s="13">
        <f t="shared" si="89"/>
        <v>5.200739049321428E-4</v>
      </c>
      <c r="T178" s="13">
        <f t="shared" si="93"/>
        <v>20295</v>
      </c>
      <c r="U178" s="13">
        <f t="shared" si="77"/>
        <v>2197265625</v>
      </c>
      <c r="V178" s="13">
        <f t="shared" si="90"/>
        <v>1693157739408004</v>
      </c>
      <c r="W178" s="13">
        <f t="shared" si="78"/>
        <v>28218750</v>
      </c>
      <c r="X178" s="13">
        <f t="shared" si="97"/>
        <v>951328125</v>
      </c>
      <c r="Y178" s="13">
        <f t="shared" si="91"/>
        <v>750000</v>
      </c>
      <c r="Z178" s="13">
        <f t="shared" si="79"/>
        <v>835098619410</v>
      </c>
      <c r="AA178" s="13">
        <f t="shared" si="80"/>
        <v>1928812406250</v>
      </c>
      <c r="AB178" s="13">
        <f t="shared" si="81"/>
        <v>3.9145247784843752E+16</v>
      </c>
      <c r="AC178" s="13">
        <f t="shared" si="82"/>
        <v>7.9366769034750181E+19</v>
      </c>
      <c r="AD178" s="13">
        <f t="shared" si="83"/>
        <v>3.7203172985039152E+24</v>
      </c>
      <c r="AE178" s="13">
        <f t="shared" si="84"/>
        <v>781400482020</v>
      </c>
      <c r="AF178" s="13">
        <f t="shared" si="94"/>
        <v>687</v>
      </c>
      <c r="AG178" s="13">
        <f t="shared" si="95"/>
        <v>1325094123093750</v>
      </c>
      <c r="AH178" s="13">
        <f t="shared" si="85"/>
        <v>9.0413081542968752E+16</v>
      </c>
      <c r="AI178" s="13">
        <f t="shared" si="86"/>
        <v>32203125</v>
      </c>
      <c r="AJ178" s="13">
        <f t="shared" si="67"/>
        <v>6.5819979178814902</v>
      </c>
      <c r="AK178" s="13">
        <f t="shared" si="92"/>
        <v>93.054206882343564</v>
      </c>
      <c r="AL178" s="13">
        <f t="shared" si="87"/>
        <v>0.36379519977494035</v>
      </c>
    </row>
    <row r="179" spans="1:38" ht="15.75" thickBot="1" x14ac:dyDescent="0.3">
      <c r="A179" s="3">
        <v>44402</v>
      </c>
      <c r="B179" s="8">
        <v>162155</v>
      </c>
      <c r="C179" s="4">
        <f t="shared" si="68"/>
        <v>1287</v>
      </c>
      <c r="D179" s="8">
        <f t="shared" si="76"/>
        <v>21</v>
      </c>
      <c r="E179" s="4">
        <f t="shared" si="76"/>
        <v>626</v>
      </c>
      <c r="F179" s="8">
        <f t="shared" si="98"/>
        <v>47515</v>
      </c>
      <c r="G179" s="4">
        <v>4063</v>
      </c>
      <c r="H179" s="4">
        <v>110577</v>
      </c>
      <c r="I179" s="4">
        <f t="shared" si="69"/>
        <v>3.1674208144796379E-2</v>
      </c>
      <c r="J179" s="4">
        <f t="shared" si="70"/>
        <v>1.5679259181311165E-2</v>
      </c>
      <c r="K179" s="4">
        <f t="shared" si="71"/>
        <v>5.0510365147848045E-4</v>
      </c>
      <c r="L179" s="4">
        <f t="shared" si="72"/>
        <v>1.9570871261378411</v>
      </c>
      <c r="M179" s="8">
        <f t="shared" si="73"/>
        <v>2.5056273318738245</v>
      </c>
      <c r="N179" s="8">
        <f t="shared" si="74"/>
        <v>68.192161820480408</v>
      </c>
      <c r="O179" s="8">
        <f t="shared" si="75"/>
        <v>29.302210847645771</v>
      </c>
      <c r="P179" s="4">
        <v>2931919</v>
      </c>
      <c r="Q179" s="4">
        <f t="shared" si="96"/>
        <v>21400</v>
      </c>
      <c r="R179" s="13">
        <f t="shared" si="88"/>
        <v>41125311</v>
      </c>
      <c r="S179" s="13">
        <f t="shared" si="89"/>
        <v>5.206039657669701E-4</v>
      </c>
      <c r="T179" s="13">
        <f t="shared" si="93"/>
        <v>22687</v>
      </c>
      <c r="U179" s="13">
        <f t="shared" si="77"/>
        <v>2257675225</v>
      </c>
      <c r="V179" s="13">
        <f t="shared" si="90"/>
        <v>1691291204846721</v>
      </c>
      <c r="W179" s="13">
        <f t="shared" si="78"/>
        <v>29744390</v>
      </c>
      <c r="X179" s="13">
        <f t="shared" si="97"/>
        <v>1077972805</v>
      </c>
      <c r="Y179" s="13">
        <f t="shared" si="91"/>
        <v>997815</v>
      </c>
      <c r="Z179" s="13">
        <f t="shared" si="79"/>
        <v>933009930657</v>
      </c>
      <c r="AA179" s="13">
        <f t="shared" si="80"/>
        <v>1954069152165</v>
      </c>
      <c r="AB179" s="13">
        <f t="shared" si="81"/>
        <v>4.4331966855167352E+16</v>
      </c>
      <c r="AC179" s="13">
        <f t="shared" si="82"/>
        <v>8.0361701598291952E+19</v>
      </c>
      <c r="AD179" s="13">
        <f t="shared" si="83"/>
        <v>3.818386251442842E+24</v>
      </c>
      <c r="AE179" s="13">
        <f t="shared" si="84"/>
        <v>880081655400</v>
      </c>
      <c r="AF179" s="13">
        <f t="shared" si="94"/>
        <v>640</v>
      </c>
      <c r="AG179" s="13">
        <f t="shared" si="95"/>
        <v>1250604257385600</v>
      </c>
      <c r="AH179" s="13">
        <f t="shared" si="85"/>
        <v>9.2847595765119968E+16</v>
      </c>
      <c r="AI179" s="13">
        <f t="shared" si="86"/>
        <v>30409600</v>
      </c>
      <c r="AJ179" s="13">
        <f t="shared" si="67"/>
        <v>6.6303929826251542</v>
      </c>
      <c r="AK179" s="13">
        <f t="shared" si="92"/>
        <v>93.002901329360412</v>
      </c>
      <c r="AL179" s="13">
        <f t="shared" si="87"/>
        <v>0.36670568801443076</v>
      </c>
    </row>
    <row r="180" spans="1:38" ht="15.75" thickBot="1" x14ac:dyDescent="0.3">
      <c r="A180" s="3">
        <v>44403</v>
      </c>
      <c r="B180" s="8">
        <v>163660</v>
      </c>
      <c r="C180" s="4">
        <f t="shared" si="68"/>
        <v>1505</v>
      </c>
      <c r="D180" s="8">
        <f t="shared" si="76"/>
        <v>24</v>
      </c>
      <c r="E180" s="4">
        <f t="shared" si="76"/>
        <v>745</v>
      </c>
      <c r="F180" s="8">
        <f t="shared" si="98"/>
        <v>48251</v>
      </c>
      <c r="G180" s="4">
        <v>4087</v>
      </c>
      <c r="H180" s="4">
        <v>111322</v>
      </c>
      <c r="I180" s="4">
        <f t="shared" si="69"/>
        <v>3.199933680130982E-2</v>
      </c>
      <c r="J180" s="4">
        <f t="shared" si="70"/>
        <v>1.5087770201653852E-2</v>
      </c>
      <c r="K180" s="4">
        <f t="shared" si="71"/>
        <v>5.1812397670514601E-4</v>
      </c>
      <c r="L180" s="4">
        <f t="shared" si="72"/>
        <v>2.0504648074369189</v>
      </c>
      <c r="M180" s="8">
        <f t="shared" si="73"/>
        <v>2.4972503971648541</v>
      </c>
      <c r="N180" s="8">
        <f t="shared" si="74"/>
        <v>68.020285958694856</v>
      </c>
      <c r="O180" s="8">
        <f t="shared" si="75"/>
        <v>29.482463644140289</v>
      </c>
      <c r="P180" s="4">
        <v>2953329</v>
      </c>
      <c r="Q180" s="4">
        <f t="shared" si="96"/>
        <v>21410</v>
      </c>
      <c r="R180" s="13">
        <f t="shared" si="88"/>
        <v>41102396</v>
      </c>
      <c r="S180" s="13">
        <f t="shared" si="89"/>
        <v>5.2040761808630324E-4</v>
      </c>
      <c r="T180" s="13">
        <f t="shared" si="93"/>
        <v>22915</v>
      </c>
      <c r="U180" s="13">
        <f t="shared" si="77"/>
        <v>2328159001</v>
      </c>
      <c r="V180" s="13">
        <f t="shared" si="90"/>
        <v>1689406956940816</v>
      </c>
      <c r="W180" s="13">
        <f t="shared" si="78"/>
        <v>35946995</v>
      </c>
      <c r="X180" s="13">
        <f t="shared" si="97"/>
        <v>1105671665</v>
      </c>
      <c r="Y180" s="13">
        <f t="shared" si="91"/>
        <v>1158024</v>
      </c>
      <c r="Z180" s="13">
        <f t="shared" si="79"/>
        <v>941861404340</v>
      </c>
      <c r="AA180" s="13">
        <f t="shared" si="80"/>
        <v>1983231709396</v>
      </c>
      <c r="AB180" s="13">
        <f t="shared" si="81"/>
        <v>4.5445754620809344E+16</v>
      </c>
      <c r="AC180" s="13">
        <f t="shared" si="82"/>
        <v>8.1515575079351321E+19</v>
      </c>
      <c r="AD180" s="13">
        <f t="shared" si="83"/>
        <v>3.9332080131537802E+24</v>
      </c>
      <c r="AE180" s="13">
        <f t="shared" si="84"/>
        <v>880002298360</v>
      </c>
      <c r="AF180" s="13">
        <f t="shared" si="94"/>
        <v>736</v>
      </c>
      <c r="AG180" s="13">
        <f t="shared" si="95"/>
        <v>1459658538115456</v>
      </c>
      <c r="AH180" s="13">
        <f t="shared" si="85"/>
        <v>9.56929132100664E+16</v>
      </c>
      <c r="AI180" s="13">
        <f t="shared" si="86"/>
        <v>35512736</v>
      </c>
      <c r="AJ180" s="13">
        <f t="shared" si="67"/>
        <v>6.6788106618850538</v>
      </c>
      <c r="AK180" s="13">
        <f t="shared" si="92"/>
        <v>92.951080165407092</v>
      </c>
      <c r="AL180" s="13">
        <f t="shared" si="87"/>
        <v>0.37010917270785199</v>
      </c>
    </row>
    <row r="181" spans="1:38" ht="15.75" thickBot="1" x14ac:dyDescent="0.3">
      <c r="A181" s="3">
        <v>44404</v>
      </c>
      <c r="B181" s="8">
        <v>165204</v>
      </c>
      <c r="C181" s="4">
        <f t="shared" si="68"/>
        <v>1544</v>
      </c>
      <c r="D181" s="8">
        <f t="shared" si="76"/>
        <v>25</v>
      </c>
      <c r="E181" s="4">
        <f t="shared" si="76"/>
        <v>728</v>
      </c>
      <c r="F181" s="8">
        <f t="shared" si="98"/>
        <v>49042</v>
      </c>
      <c r="G181" s="4">
        <v>4112</v>
      </c>
      <c r="H181" s="4">
        <v>112050</v>
      </c>
      <c r="I181" s="4">
        <f t="shared" si="69"/>
        <v>3.9292851025651485E-2</v>
      </c>
      <c r="J181" s="4">
        <f t="shared" si="70"/>
        <v>1.7332082704620531E-2</v>
      </c>
      <c r="K181" s="4">
        <f t="shared" si="71"/>
        <v>9.9914359120753635E-4</v>
      </c>
      <c r="L181" s="4">
        <f t="shared" si="72"/>
        <v>2.1434927697441601</v>
      </c>
      <c r="M181" s="8">
        <f t="shared" si="73"/>
        <v>2.4890438488172197</v>
      </c>
      <c r="N181" s="8">
        <f t="shared" si="74"/>
        <v>67.825234255829159</v>
      </c>
      <c r="O181" s="8">
        <f t="shared" si="75"/>
        <v>29.685721895353623</v>
      </c>
      <c r="P181" s="4">
        <v>2974719</v>
      </c>
      <c r="Q181" s="4">
        <f t="shared" si="96"/>
        <v>21390</v>
      </c>
      <c r="R181" s="13">
        <f t="shared" si="88"/>
        <v>41079462</v>
      </c>
      <c r="S181" s="13">
        <f t="shared" si="89"/>
        <v>5.2118501454571139E-4</v>
      </c>
      <c r="T181" s="13">
        <f t="shared" si="93"/>
        <v>22934</v>
      </c>
      <c r="U181" s="13">
        <f t="shared" si="77"/>
        <v>2405117764</v>
      </c>
      <c r="V181" s="13">
        <f t="shared" si="90"/>
        <v>1687522198209444</v>
      </c>
      <c r="W181" s="13">
        <f t="shared" si="78"/>
        <v>35702576</v>
      </c>
      <c r="X181" s="13">
        <f t="shared" si="97"/>
        <v>1124729228</v>
      </c>
      <c r="Y181" s="13">
        <f t="shared" si="91"/>
        <v>1226050</v>
      </c>
      <c r="Z181" s="13">
        <f t="shared" si="79"/>
        <v>942116381508</v>
      </c>
      <c r="AA181" s="13">
        <f t="shared" si="80"/>
        <v>2014618975404</v>
      </c>
      <c r="AB181" s="13">
        <f t="shared" si="81"/>
        <v>4.6203271581915336E+16</v>
      </c>
      <c r="AC181" s="13">
        <f t="shared" si="82"/>
        <v>8.2759463644587557E+19</v>
      </c>
      <c r="AD181" s="13">
        <f t="shared" si="83"/>
        <v>4.0586896160578625E+24</v>
      </c>
      <c r="AE181" s="13">
        <f t="shared" si="84"/>
        <v>878689692180</v>
      </c>
      <c r="AF181" s="13">
        <f t="shared" si="94"/>
        <v>791</v>
      </c>
      <c r="AG181" s="13">
        <f t="shared" si="95"/>
        <v>1593563609544564</v>
      </c>
      <c r="AH181" s="13">
        <f t="shared" si="85"/>
        <v>9.8800943791762976E+16</v>
      </c>
      <c r="AI181" s="13">
        <f t="shared" si="86"/>
        <v>38792222</v>
      </c>
      <c r="AJ181" s="13">
        <f t="shared" si="67"/>
        <v>6.7271831121124821</v>
      </c>
      <c r="AK181" s="13">
        <f t="shared" si="92"/>
        <v>92.899216033872932</v>
      </c>
      <c r="AL181" s="13">
        <f t="shared" si="87"/>
        <v>0.37360085401459109</v>
      </c>
    </row>
    <row r="182" spans="1:38" ht="15.75" thickBot="1" x14ac:dyDescent="0.3">
      <c r="A182" s="3">
        <v>44405</v>
      </c>
      <c r="B182" s="8">
        <v>167131</v>
      </c>
      <c r="C182" s="4">
        <f t="shared" si="68"/>
        <v>1927</v>
      </c>
      <c r="D182" s="8">
        <f t="shared" si="76"/>
        <v>49</v>
      </c>
      <c r="E182" s="4">
        <f t="shared" si="76"/>
        <v>850</v>
      </c>
      <c r="F182" s="8">
        <f t="shared" si="98"/>
        <v>50070</v>
      </c>
      <c r="G182" s="4">
        <v>4161</v>
      </c>
      <c r="H182" s="4">
        <v>112900</v>
      </c>
      <c r="I182" s="4">
        <f t="shared" si="69"/>
        <v>3.0697024166167364E-2</v>
      </c>
      <c r="J182" s="4">
        <f t="shared" si="70"/>
        <v>1.6117435590173756E-2</v>
      </c>
      <c r="K182" s="4">
        <f t="shared" si="71"/>
        <v>5.5921709606550829E-4</v>
      </c>
      <c r="L182" s="4">
        <f t="shared" si="72"/>
        <v>1.8407185628742515</v>
      </c>
      <c r="M182" s="8">
        <f t="shared" si="73"/>
        <v>2.4896637966624984</v>
      </c>
      <c r="N182" s="8">
        <f t="shared" si="74"/>
        <v>67.551800683296335</v>
      </c>
      <c r="O182" s="8">
        <f t="shared" si="75"/>
        <v>29.958535520041163</v>
      </c>
      <c r="P182" s="4">
        <v>2996129</v>
      </c>
      <c r="Q182" s="4">
        <f t="shared" si="96"/>
        <v>21410</v>
      </c>
      <c r="R182" s="13">
        <f t="shared" si="88"/>
        <v>41056125</v>
      </c>
      <c r="S182" s="13">
        <f t="shared" si="89"/>
        <v>5.2099412694208238E-4</v>
      </c>
      <c r="T182" s="13">
        <f t="shared" si="93"/>
        <v>23337</v>
      </c>
      <c r="U182" s="13">
        <f t="shared" si="77"/>
        <v>2507004900</v>
      </c>
      <c r="V182" s="13">
        <f t="shared" si="90"/>
        <v>1685605400015625</v>
      </c>
      <c r="W182" s="13">
        <f t="shared" si="78"/>
        <v>42559500</v>
      </c>
      <c r="X182" s="13">
        <f t="shared" si="97"/>
        <v>1168483590</v>
      </c>
      <c r="Y182" s="13">
        <f t="shared" si="91"/>
        <v>2453430</v>
      </c>
      <c r="Z182" s="13">
        <f t="shared" si="79"/>
        <v>958126789125</v>
      </c>
      <c r="AA182" s="13">
        <f t="shared" si="80"/>
        <v>2055680178750</v>
      </c>
      <c r="AB182" s="13">
        <f t="shared" si="81"/>
        <v>4.7973408331488752E+16</v>
      </c>
      <c r="AC182" s="13">
        <f t="shared" si="82"/>
        <v>8.4398262378782343E+19</v>
      </c>
      <c r="AD182" s="13">
        <f t="shared" si="83"/>
        <v>4.2258209973056317E+24</v>
      </c>
      <c r="AE182" s="13">
        <f t="shared" si="84"/>
        <v>879011636250</v>
      </c>
      <c r="AF182" s="13">
        <f t="shared" si="94"/>
        <v>1028</v>
      </c>
      <c r="AG182" s="13">
        <f t="shared" si="95"/>
        <v>2113239223755000</v>
      </c>
      <c r="AH182" s="13">
        <f t="shared" si="85"/>
        <v>1.029279065500125E+17</v>
      </c>
      <c r="AI182" s="13">
        <f t="shared" si="86"/>
        <v>51471960</v>
      </c>
      <c r="AJ182" s="13">
        <f t="shared" si="67"/>
        <v>6.7756007913723808</v>
      </c>
      <c r="AK182" s="13">
        <f t="shared" si="92"/>
        <v>92.846440537334473</v>
      </c>
      <c r="AL182" s="13">
        <f t="shared" si="87"/>
        <v>0.37795867129314442</v>
      </c>
    </row>
    <row r="183" spans="1:38" ht="15.75" thickBot="1" x14ac:dyDescent="0.3">
      <c r="A183" s="3">
        <v>44406</v>
      </c>
      <c r="B183" s="8">
        <v>168668</v>
      </c>
      <c r="C183" s="4">
        <f t="shared" si="68"/>
        <v>1537</v>
      </c>
      <c r="D183" s="8">
        <f t="shared" si="76"/>
        <v>28</v>
      </c>
      <c r="E183" s="4">
        <f t="shared" si="76"/>
        <v>807</v>
      </c>
      <c r="F183" s="8">
        <f t="shared" si="98"/>
        <v>50772</v>
      </c>
      <c r="G183" s="4">
        <v>4189</v>
      </c>
      <c r="H183" s="4">
        <v>113707</v>
      </c>
      <c r="I183" s="4">
        <f t="shared" si="69"/>
        <v>2.9957456865989128E-2</v>
      </c>
      <c r="J183" s="4">
        <f t="shared" si="70"/>
        <v>1.6229417789332703E-2</v>
      </c>
      <c r="K183" s="4">
        <f t="shared" si="71"/>
        <v>5.90876861262113E-4</v>
      </c>
      <c r="L183" s="4">
        <f t="shared" si="72"/>
        <v>1.7810304449648711</v>
      </c>
      <c r="M183" s="8">
        <f t="shared" si="73"/>
        <v>2.4835772049232809</v>
      </c>
      <c r="N183" s="8">
        <f t="shared" si="74"/>
        <v>67.414684468897477</v>
      </c>
      <c r="O183" s="8">
        <f t="shared" si="75"/>
        <v>30.101738326179238</v>
      </c>
      <c r="P183" s="4">
        <v>3017519</v>
      </c>
      <c r="Q183" s="4">
        <f t="shared" si="96"/>
        <v>21390</v>
      </c>
      <c r="R183" s="13">
        <f t="shared" si="88"/>
        <v>41033198</v>
      </c>
      <c r="S183" s="13">
        <f t="shared" si="89"/>
        <v>5.2152893371849786E-4</v>
      </c>
      <c r="T183" s="13">
        <f t="shared" si="93"/>
        <v>22927</v>
      </c>
      <c r="U183" s="13">
        <f t="shared" si="77"/>
        <v>2577795984</v>
      </c>
      <c r="V183" s="13">
        <f t="shared" si="90"/>
        <v>1683723338107204</v>
      </c>
      <c r="W183" s="13">
        <f t="shared" si="78"/>
        <v>40973004</v>
      </c>
      <c r="X183" s="13">
        <f t="shared" si="97"/>
        <v>1164049644</v>
      </c>
      <c r="Y183" s="13">
        <f t="shared" si="91"/>
        <v>1421616</v>
      </c>
      <c r="Z183" s="13">
        <f t="shared" si="79"/>
        <v>940768130546</v>
      </c>
      <c r="AA183" s="13">
        <f t="shared" si="80"/>
        <v>2083337528856</v>
      </c>
      <c r="AB183" s="13">
        <f t="shared" si="81"/>
        <v>4.7764679524081512E+16</v>
      </c>
      <c r="AC183" s="13">
        <f t="shared" si="82"/>
        <v>8.5486001322378969E+19</v>
      </c>
      <c r="AD183" s="13">
        <f t="shared" si="83"/>
        <v>4.3402952591398246E+24</v>
      </c>
      <c r="AE183" s="13">
        <f t="shared" si="84"/>
        <v>877700105220</v>
      </c>
      <c r="AF183" s="13">
        <f t="shared" si="94"/>
        <v>702</v>
      </c>
      <c r="AG183" s="13">
        <f t="shared" si="95"/>
        <v>1462502945256912</v>
      </c>
      <c r="AH183" s="13">
        <f t="shared" si="85"/>
        <v>1.0577521301507683E+17</v>
      </c>
      <c r="AI183" s="13">
        <f t="shared" si="86"/>
        <v>35641944</v>
      </c>
      <c r="AJ183" s="13">
        <f t="shared" si="67"/>
        <v>6.82397324159981</v>
      </c>
      <c r="AK183" s="13">
        <f t="shared" si="92"/>
        <v>92.794592235961673</v>
      </c>
      <c r="AL183" s="13">
        <f t="shared" si="87"/>
        <v>0.38143452243851877</v>
      </c>
    </row>
    <row r="184" spans="1:38" ht="15.75" thickBot="1" x14ac:dyDescent="0.3">
      <c r="A184" s="3">
        <v>44407</v>
      </c>
      <c r="B184" s="8">
        <v>170189</v>
      </c>
      <c r="C184" s="4">
        <f t="shared" si="68"/>
        <v>1521</v>
      </c>
      <c r="D184" s="8">
        <f t="shared" si="76"/>
        <v>30</v>
      </c>
      <c r="E184" s="4">
        <f t="shared" si="76"/>
        <v>824</v>
      </c>
      <c r="F184" s="8">
        <f t="shared" si="98"/>
        <v>51439</v>
      </c>
      <c r="G184" s="4">
        <v>4219</v>
      </c>
      <c r="H184" s="4">
        <v>114531</v>
      </c>
      <c r="I184" s="4">
        <f t="shared" si="69"/>
        <v>2.3386924318124381E-2</v>
      </c>
      <c r="J184" s="4">
        <f t="shared" si="70"/>
        <v>1.4483174245222497E-2</v>
      </c>
      <c r="K184" s="4">
        <f t="shared" si="71"/>
        <v>6.8041758199031868E-4</v>
      </c>
      <c r="L184" s="4">
        <f t="shared" si="72"/>
        <v>1.5423076923076924</v>
      </c>
      <c r="M184" s="8">
        <f t="shared" si="73"/>
        <v>2.479008631580184</v>
      </c>
      <c r="N184" s="8">
        <f t="shared" si="74"/>
        <v>67.296358754091031</v>
      </c>
      <c r="O184" s="8">
        <f t="shared" si="75"/>
        <v>30.22463261432878</v>
      </c>
      <c r="P184" s="4">
        <v>3038919</v>
      </c>
      <c r="Q184" s="4">
        <f t="shared" si="96"/>
        <v>21400</v>
      </c>
      <c r="R184" s="13">
        <f t="shared" si="88"/>
        <v>41010277</v>
      </c>
      <c r="S184" s="13">
        <f t="shared" si="89"/>
        <v>4.7441766852733037E-4</v>
      </c>
      <c r="T184" s="13">
        <f t="shared" si="93"/>
        <v>22921</v>
      </c>
      <c r="U184" s="13">
        <f t="shared" si="77"/>
        <v>2645970721</v>
      </c>
      <c r="V184" s="13">
        <f t="shared" si="90"/>
        <v>1681842819616729</v>
      </c>
      <c r="W184" s="13">
        <f t="shared" si="78"/>
        <v>42385736</v>
      </c>
      <c r="X184" s="13">
        <f t="shared" si="97"/>
        <v>1179033319</v>
      </c>
      <c r="Y184" s="13">
        <f t="shared" si="91"/>
        <v>1543170</v>
      </c>
      <c r="Z184" s="13">
        <f t="shared" si="79"/>
        <v>939996559117</v>
      </c>
      <c r="AA184" s="13">
        <f t="shared" si="80"/>
        <v>2109527638603</v>
      </c>
      <c r="AB184" s="13">
        <f t="shared" si="81"/>
        <v>4.835248300441936E+16</v>
      </c>
      <c r="AC184" s="13">
        <f t="shared" si="82"/>
        <v>8.6512312798264918E+19</v>
      </c>
      <c r="AD184" s="13">
        <f t="shared" si="83"/>
        <v>4.4501068580299492E+24</v>
      </c>
      <c r="AE184" s="13">
        <f t="shared" si="84"/>
        <v>877619927800</v>
      </c>
      <c r="AF184" s="13">
        <f t="shared" si="94"/>
        <v>667</v>
      </c>
      <c r="AG184" s="13">
        <f t="shared" si="95"/>
        <v>1407054934948201</v>
      </c>
      <c r="AH184" s="13">
        <f t="shared" si="85"/>
        <v>1.0851199220209971E+17</v>
      </c>
      <c r="AI184" s="13">
        <f t="shared" si="86"/>
        <v>34309813</v>
      </c>
      <c r="AJ184" s="13">
        <f t="shared" si="67"/>
        <v>6.872368306343474</v>
      </c>
      <c r="AK184" s="13">
        <f t="shared" si="92"/>
        <v>92.742757503298606</v>
      </c>
      <c r="AL184" s="13">
        <f t="shared" si="87"/>
        <v>0.38487419035791653</v>
      </c>
    </row>
    <row r="185" spans="1:38" ht="15.75" thickBot="1" x14ac:dyDescent="0.3">
      <c r="A185" s="3">
        <v>44408</v>
      </c>
      <c r="B185" s="8">
        <v>171392</v>
      </c>
      <c r="C185" s="4">
        <f t="shared" si="68"/>
        <v>1203</v>
      </c>
      <c r="D185" s="8">
        <f t="shared" si="76"/>
        <v>35</v>
      </c>
      <c r="E185" s="4">
        <f t="shared" si="76"/>
        <v>745</v>
      </c>
      <c r="F185" s="8">
        <f t="shared" si="98"/>
        <v>51862</v>
      </c>
      <c r="G185" s="4">
        <v>4254</v>
      </c>
      <c r="H185" s="4">
        <v>115276</v>
      </c>
      <c r="I185" s="4">
        <f t="shared" si="69"/>
        <v>2.2598434306428598E-2</v>
      </c>
      <c r="J185" s="4">
        <f t="shared" si="70"/>
        <v>1.4133662411785122E-2</v>
      </c>
      <c r="K185" s="4">
        <f t="shared" si="71"/>
        <v>7.1343179977632952E-4</v>
      </c>
      <c r="L185" s="4">
        <f t="shared" si="72"/>
        <v>1.5220779220779221</v>
      </c>
      <c r="M185" s="8">
        <f t="shared" si="73"/>
        <v>2.482029499626587</v>
      </c>
      <c r="N185" s="8">
        <f t="shared" si="74"/>
        <v>67.258681852128461</v>
      </c>
      <c r="O185" s="8">
        <f t="shared" si="75"/>
        <v>30.259288648244958</v>
      </c>
      <c r="P185" s="4">
        <v>3058375</v>
      </c>
      <c r="Q185" s="4">
        <f t="shared" si="96"/>
        <v>19456</v>
      </c>
      <c r="R185" s="13">
        <f t="shared" si="88"/>
        <v>40989618</v>
      </c>
      <c r="S185" s="13">
        <f t="shared" si="89"/>
        <v>4.7446160635114971E-4</v>
      </c>
      <c r="T185" s="13">
        <f t="shared" si="93"/>
        <v>20659</v>
      </c>
      <c r="U185" s="13">
        <f t="shared" si="77"/>
        <v>2689667044</v>
      </c>
      <c r="V185" s="13">
        <f t="shared" si="90"/>
        <v>1680148783785924</v>
      </c>
      <c r="W185" s="13">
        <f t="shared" si="78"/>
        <v>38637190</v>
      </c>
      <c r="X185" s="13">
        <f t="shared" si="97"/>
        <v>1071417058</v>
      </c>
      <c r="Y185" s="13">
        <f t="shared" si="91"/>
        <v>1815170</v>
      </c>
      <c r="Z185" s="13">
        <f t="shared" si="79"/>
        <v>846804518262</v>
      </c>
      <c r="AA185" s="13">
        <f t="shared" si="80"/>
        <v>2125803568716</v>
      </c>
      <c r="AB185" s="13">
        <f t="shared" si="81"/>
        <v>4.391697592610384E+16</v>
      </c>
      <c r="AC185" s="13">
        <f t="shared" si="82"/>
        <v>8.7135876224705593E+19</v>
      </c>
      <c r="AD185" s="13">
        <f t="shared" si="83"/>
        <v>4.5190408127656814E+24</v>
      </c>
      <c r="AE185" s="13">
        <f t="shared" si="84"/>
        <v>797494007808</v>
      </c>
      <c r="AF185" s="13">
        <f t="shared" si="94"/>
        <v>423</v>
      </c>
      <c r="AG185" s="13">
        <f t="shared" si="95"/>
        <v>899214909566868</v>
      </c>
      <c r="AH185" s="13">
        <f t="shared" si="85"/>
        <v>1.1024842468074918E+17</v>
      </c>
      <c r="AI185" s="13">
        <f t="shared" si="86"/>
        <v>21937626</v>
      </c>
      <c r="AJ185" s="13">
        <f t="shared" si="67"/>
        <v>6.9163671091309844</v>
      </c>
      <c r="AK185" s="13">
        <f t="shared" si="92"/>
        <v>92.696038174207985</v>
      </c>
      <c r="AL185" s="13">
        <f t="shared" si="87"/>
        <v>0.38759471666103001</v>
      </c>
    </row>
    <row r="186" spans="1:38" ht="15.75" thickBot="1" x14ac:dyDescent="0.3">
      <c r="A186" s="3">
        <v>44409</v>
      </c>
      <c r="B186" s="8">
        <v>172564</v>
      </c>
      <c r="C186" s="4">
        <f t="shared" si="68"/>
        <v>1172</v>
      </c>
      <c r="D186" s="8">
        <f t="shared" si="76"/>
        <v>37</v>
      </c>
      <c r="E186" s="4">
        <f t="shared" si="76"/>
        <v>733</v>
      </c>
      <c r="F186" s="8">
        <f t="shared" si="98"/>
        <v>52264</v>
      </c>
      <c r="G186" s="4">
        <v>4291</v>
      </c>
      <c r="H186" s="4">
        <v>116009</v>
      </c>
      <c r="I186" s="4">
        <f t="shared" si="69"/>
        <v>2.5983468544313486E-2</v>
      </c>
      <c r="J186" s="4">
        <f t="shared" si="70"/>
        <v>1.4560691872034287E-2</v>
      </c>
      <c r="K186" s="4">
        <f t="shared" si="71"/>
        <v>7.270779121383744E-4</v>
      </c>
      <c r="L186" s="4">
        <f t="shared" si="72"/>
        <v>1.6996245306633291</v>
      </c>
      <c r="M186" s="8">
        <f t="shared" si="73"/>
        <v>2.4866136621775112</v>
      </c>
      <c r="N186" s="8">
        <f t="shared" si="74"/>
        <v>67.226652140655062</v>
      </c>
      <c r="O186" s="8">
        <f t="shared" si="75"/>
        <v>30.286734197167426</v>
      </c>
      <c r="P186" s="4">
        <v>3077823</v>
      </c>
      <c r="Q186" s="4">
        <f t="shared" si="96"/>
        <v>19448</v>
      </c>
      <c r="R186" s="13">
        <f t="shared" si="88"/>
        <v>40968998</v>
      </c>
      <c r="S186" s="13">
        <f t="shared" si="89"/>
        <v>4.7479804119202523E-4</v>
      </c>
      <c r="T186" s="13">
        <f t="shared" si="93"/>
        <v>20620</v>
      </c>
      <c r="U186" s="13">
        <f t="shared" si="77"/>
        <v>2731525696</v>
      </c>
      <c r="V186" s="13">
        <f t="shared" si="90"/>
        <v>1678458797124004</v>
      </c>
      <c r="W186" s="13">
        <f t="shared" si="78"/>
        <v>38309512</v>
      </c>
      <c r="X186" s="13">
        <f t="shared" si="97"/>
        <v>1077683680</v>
      </c>
      <c r="Y186" s="13">
        <f t="shared" si="91"/>
        <v>1933768</v>
      </c>
      <c r="Z186" s="13">
        <f t="shared" si="79"/>
        <v>844780738760</v>
      </c>
      <c r="AA186" s="13">
        <f t="shared" si="80"/>
        <v>2141203711472</v>
      </c>
      <c r="AB186" s="13">
        <f t="shared" si="81"/>
        <v>4.415162053055264E+16</v>
      </c>
      <c r="AC186" s="13">
        <f t="shared" si="82"/>
        <v>8.7722970572888949E+19</v>
      </c>
      <c r="AD186" s="13">
        <f t="shared" si="83"/>
        <v>4.584753334021468E+24</v>
      </c>
      <c r="AE186" s="13">
        <f t="shared" si="84"/>
        <v>796765073104</v>
      </c>
      <c r="AF186" s="13">
        <f t="shared" si="94"/>
        <v>402</v>
      </c>
      <c r="AG186" s="13">
        <f t="shared" si="95"/>
        <v>860763892011744</v>
      </c>
      <c r="AH186" s="13">
        <f t="shared" si="85"/>
        <v>1.1190787077637261E+17</v>
      </c>
      <c r="AI186" s="13">
        <f t="shared" si="86"/>
        <v>21010128</v>
      </c>
      <c r="AJ186" s="13">
        <f t="shared" si="67"/>
        <v>6.9603478203055067</v>
      </c>
      <c r="AK186" s="13">
        <f t="shared" si="92"/>
        <v>92.649407041730683</v>
      </c>
      <c r="AL186" s="13">
        <f t="shared" si="87"/>
        <v>0.39024513796381383</v>
      </c>
    </row>
    <row r="187" spans="1:38" ht="15.75" thickBot="1" x14ac:dyDescent="0.3">
      <c r="A187" s="3">
        <v>44410</v>
      </c>
      <c r="B187" s="8">
        <v>173922</v>
      </c>
      <c r="C187" s="4">
        <f t="shared" si="68"/>
        <v>1358</v>
      </c>
      <c r="D187" s="8">
        <f t="shared" si="76"/>
        <v>38</v>
      </c>
      <c r="E187" s="4">
        <f t="shared" si="76"/>
        <v>761</v>
      </c>
      <c r="F187" s="8">
        <f t="shared" si="98"/>
        <v>52823</v>
      </c>
      <c r="G187" s="4">
        <v>4329</v>
      </c>
      <c r="H187" s="4">
        <v>116770</v>
      </c>
      <c r="I187" s="4">
        <f t="shared" si="69"/>
        <v>2.4743009673816329E-2</v>
      </c>
      <c r="J187" s="4">
        <f t="shared" si="70"/>
        <v>1.4898813017056964E-2</v>
      </c>
      <c r="K187" s="4">
        <f t="shared" si="71"/>
        <v>7.7617704409064234E-4</v>
      </c>
      <c r="L187" s="4">
        <f t="shared" si="72"/>
        <v>1.5785024154589369</v>
      </c>
      <c r="M187" s="8">
        <f t="shared" si="73"/>
        <v>2.4890468140890745</v>
      </c>
      <c r="N187" s="8">
        <f t="shared" si="74"/>
        <v>67.139292326445187</v>
      </c>
      <c r="O187" s="8">
        <f t="shared" si="75"/>
        <v>30.371660859465738</v>
      </c>
      <c r="P187" s="4">
        <v>3097275</v>
      </c>
      <c r="Q187" s="4">
        <f t="shared" si="96"/>
        <v>19452</v>
      </c>
      <c r="R187" s="13">
        <f t="shared" si="88"/>
        <v>40948188</v>
      </c>
      <c r="S187" s="13">
        <f t="shared" si="89"/>
        <v>4.7479512402355875E-4</v>
      </c>
      <c r="T187" s="13">
        <f t="shared" si="93"/>
        <v>20810</v>
      </c>
      <c r="U187" s="13">
        <f t="shared" si="77"/>
        <v>2790269329</v>
      </c>
      <c r="V187" s="13">
        <f t="shared" si="90"/>
        <v>1676754100483344</v>
      </c>
      <c r="W187" s="13">
        <f t="shared" si="78"/>
        <v>40198303</v>
      </c>
      <c r="X187" s="13">
        <f t="shared" si="97"/>
        <v>1099246630</v>
      </c>
      <c r="Y187" s="13">
        <f t="shared" si="91"/>
        <v>2007274</v>
      </c>
      <c r="Z187" s="13">
        <f t="shared" si="79"/>
        <v>852131792280</v>
      </c>
      <c r="AA187" s="13">
        <f t="shared" si="80"/>
        <v>2163006134724</v>
      </c>
      <c r="AB187" s="13">
        <f t="shared" si="81"/>
        <v>4.501215766360644E+16</v>
      </c>
      <c r="AC187" s="13">
        <f t="shared" si="82"/>
        <v>8.8571181849831686E+19</v>
      </c>
      <c r="AD187" s="13">
        <f t="shared" si="83"/>
        <v>4.6785955388536587E+24</v>
      </c>
      <c r="AE187" s="13">
        <f t="shared" si="84"/>
        <v>796524152976</v>
      </c>
      <c r="AF187" s="13">
        <f t="shared" si="94"/>
        <v>559</v>
      </c>
      <c r="AG187" s="13">
        <f t="shared" si="95"/>
        <v>1209120429310716</v>
      </c>
      <c r="AH187" s="13">
        <f t="shared" si="85"/>
        <v>1.1425647305452586E+17</v>
      </c>
      <c r="AI187" s="13">
        <f t="shared" si="86"/>
        <v>29528057</v>
      </c>
      <c r="AJ187" s="13">
        <f t="shared" si="67"/>
        <v>7.0043375772865231</v>
      </c>
      <c r="AK187" s="13">
        <f t="shared" si="92"/>
        <v>92.602346233444905</v>
      </c>
      <c r="AL187" s="13">
        <f t="shared" si="87"/>
        <v>0.39331618926857531</v>
      </c>
    </row>
    <row r="188" spans="1:38" ht="15.75" thickBot="1" x14ac:dyDescent="0.3">
      <c r="A188" s="3">
        <v>44411</v>
      </c>
      <c r="B188" s="8">
        <v>175229</v>
      </c>
      <c r="C188" s="4">
        <f t="shared" si="68"/>
        <v>1307</v>
      </c>
      <c r="D188" s="8">
        <f t="shared" si="76"/>
        <v>41</v>
      </c>
      <c r="E188" s="4">
        <f t="shared" si="76"/>
        <v>787</v>
      </c>
      <c r="F188" s="8">
        <f t="shared" si="98"/>
        <v>53302</v>
      </c>
      <c r="G188" s="4">
        <v>4370</v>
      </c>
      <c r="H188" s="4">
        <v>117557</v>
      </c>
      <c r="I188" s="4">
        <f t="shared" si="69"/>
        <v>2.8047728040223631E-2</v>
      </c>
      <c r="J188" s="4">
        <f t="shared" si="70"/>
        <v>1.5984390829612397E-2</v>
      </c>
      <c r="K188" s="4">
        <f t="shared" si="71"/>
        <v>6.3787475141645713E-4</v>
      </c>
      <c r="L188" s="4">
        <f t="shared" si="72"/>
        <v>1.6873589164785554</v>
      </c>
      <c r="M188" s="8">
        <f t="shared" si="73"/>
        <v>2.493879437764297</v>
      </c>
      <c r="N188" s="8">
        <f t="shared" si="74"/>
        <v>67.08763960303375</v>
      </c>
      <c r="O188" s="8">
        <f t="shared" si="75"/>
        <v>30.418480959201961</v>
      </c>
      <c r="P188" s="4">
        <v>3116717</v>
      </c>
      <c r="Q188" s="4">
        <f t="shared" si="96"/>
        <v>19442</v>
      </c>
      <c r="R188" s="13">
        <f t="shared" si="88"/>
        <v>40927439</v>
      </c>
      <c r="S188" s="13">
        <f t="shared" si="89"/>
        <v>4.7552450081227903E-4</v>
      </c>
      <c r="T188" s="13">
        <f t="shared" si="93"/>
        <v>20749</v>
      </c>
      <c r="U188" s="13">
        <f t="shared" si="77"/>
        <v>2841103204</v>
      </c>
      <c r="V188" s="13">
        <f t="shared" si="90"/>
        <v>1675055263098721</v>
      </c>
      <c r="W188" s="13">
        <f t="shared" si="78"/>
        <v>41948674</v>
      </c>
      <c r="X188" s="13">
        <f t="shared" si="97"/>
        <v>1105963198</v>
      </c>
      <c r="Y188" s="13">
        <f t="shared" si="91"/>
        <v>2185382</v>
      </c>
      <c r="Z188" s="13">
        <f t="shared" si="79"/>
        <v>849203431811</v>
      </c>
      <c r="AA188" s="13">
        <f t="shared" si="80"/>
        <v>2181514353578</v>
      </c>
      <c r="AB188" s="13">
        <f t="shared" si="81"/>
        <v>4.526424132238992E+16</v>
      </c>
      <c r="AC188" s="13">
        <f t="shared" si="82"/>
        <v>8.9283795633688019E+19</v>
      </c>
      <c r="AD188" s="13">
        <f t="shared" si="83"/>
        <v>4.7590048748668394E+24</v>
      </c>
      <c r="AE188" s="13">
        <f t="shared" si="84"/>
        <v>795711269038</v>
      </c>
      <c r="AF188" s="13">
        <f t="shared" si="94"/>
        <v>479</v>
      </c>
      <c r="AG188" s="13">
        <f t="shared" si="95"/>
        <v>1044945375363862</v>
      </c>
      <c r="AH188" s="13">
        <f t="shared" si="85"/>
        <v>1.1627907807441456E+17</v>
      </c>
      <c r="AI188" s="13">
        <f t="shared" si="86"/>
        <v>25531658</v>
      </c>
      <c r="AJ188" s="13">
        <f t="shared" si="67"/>
        <v>7.0483047197513038</v>
      </c>
      <c r="AK188" s="13">
        <f t="shared" si="92"/>
        <v>92.555423373708166</v>
      </c>
      <c r="AL188" s="13">
        <f t="shared" si="87"/>
        <v>0.39627190654053646</v>
      </c>
    </row>
    <row r="189" spans="1:38" ht="15.75" thickBot="1" x14ac:dyDescent="0.3">
      <c r="A189" s="3">
        <v>44412</v>
      </c>
      <c r="B189" s="8">
        <v>176724</v>
      </c>
      <c r="C189" s="4">
        <f t="shared" si="68"/>
        <v>1495</v>
      </c>
      <c r="D189" s="8">
        <f t="shared" si="76"/>
        <v>34</v>
      </c>
      <c r="E189" s="4">
        <f t="shared" si="76"/>
        <v>852</v>
      </c>
      <c r="F189" s="8">
        <f t="shared" si="98"/>
        <v>53911</v>
      </c>
      <c r="G189" s="4">
        <v>4404</v>
      </c>
      <c r="H189" s="4">
        <v>118409</v>
      </c>
      <c r="I189" s="4">
        <f t="shared" si="69"/>
        <v>2.3909777225427094E-2</v>
      </c>
      <c r="J189" s="4">
        <f t="shared" si="70"/>
        <v>1.3781973994175585E-2</v>
      </c>
      <c r="K189" s="4">
        <f t="shared" si="71"/>
        <v>6.8631633618371018E-4</v>
      </c>
      <c r="L189" s="4">
        <f t="shared" si="72"/>
        <v>1.6525641025641027</v>
      </c>
      <c r="M189" s="8">
        <f t="shared" si="73"/>
        <v>2.4920214571874788</v>
      </c>
      <c r="N189" s="8">
        <f t="shared" si="74"/>
        <v>67.0022181480727</v>
      </c>
      <c r="O189" s="8">
        <f t="shared" si="75"/>
        <v>30.505760394739823</v>
      </c>
      <c r="P189" s="4">
        <v>3136179</v>
      </c>
      <c r="Q189" s="4">
        <f t="shared" si="96"/>
        <v>19462</v>
      </c>
      <c r="R189" s="13">
        <f t="shared" si="88"/>
        <v>40906482</v>
      </c>
      <c r="S189" s="13">
        <f t="shared" si="89"/>
        <v>4.7562144307594086E-4</v>
      </c>
      <c r="T189" s="13">
        <f t="shared" si="93"/>
        <v>20957</v>
      </c>
      <c r="U189" s="13">
        <f t="shared" si="77"/>
        <v>2906395921</v>
      </c>
      <c r="V189" s="13">
        <f t="shared" si="90"/>
        <v>1673340269616324</v>
      </c>
      <c r="W189" s="13">
        <f t="shared" si="78"/>
        <v>45932172</v>
      </c>
      <c r="X189" s="13">
        <f t="shared" si="97"/>
        <v>1129812827</v>
      </c>
      <c r="Y189" s="13">
        <f t="shared" si="91"/>
        <v>1832974</v>
      </c>
      <c r="Z189" s="13">
        <f t="shared" si="79"/>
        <v>857277143274</v>
      </c>
      <c r="AA189" s="13">
        <f t="shared" si="80"/>
        <v>2205309351102</v>
      </c>
      <c r="AB189" s="13">
        <f t="shared" si="81"/>
        <v>4.6216668071044616E+16</v>
      </c>
      <c r="AC189" s="13">
        <f t="shared" si="82"/>
        <v>9.0211447275285643E+19</v>
      </c>
      <c r="AD189" s="13">
        <f t="shared" si="83"/>
        <v>4.8633893340579248E+24</v>
      </c>
      <c r="AE189" s="13">
        <f t="shared" si="84"/>
        <v>796121952684</v>
      </c>
      <c r="AF189" s="13">
        <f t="shared" si="94"/>
        <v>609</v>
      </c>
      <c r="AG189" s="13">
        <f t="shared" si="95"/>
        <v>1343033394821118</v>
      </c>
      <c r="AH189" s="13">
        <f t="shared" si="85"/>
        <v>1.1889043242725992E+17</v>
      </c>
      <c r="AI189" s="13">
        <f t="shared" si="86"/>
        <v>32831799</v>
      </c>
      <c r="AJ189" s="13">
        <f t="shared" si="67"/>
        <v>7.0923170912485549</v>
      </c>
      <c r="AK189" s="13">
        <f t="shared" si="92"/>
        <v>92.508030132033724</v>
      </c>
      <c r="AL189" s="13">
        <f t="shared" si="87"/>
        <v>0.39965277671772231</v>
      </c>
    </row>
    <row r="190" spans="1:38" ht="15.75" thickBot="1" x14ac:dyDescent="0.3">
      <c r="A190" s="3">
        <v>44413</v>
      </c>
      <c r="B190" s="8">
        <v>178013</v>
      </c>
      <c r="C190" s="4">
        <f t="shared" si="68"/>
        <v>1289</v>
      </c>
      <c r="D190" s="8">
        <f t="shared" si="76"/>
        <v>37</v>
      </c>
      <c r="E190" s="4">
        <f t="shared" si="76"/>
        <v>743</v>
      </c>
      <c r="F190" s="8">
        <v>54420</v>
      </c>
      <c r="G190" s="4">
        <v>4441</v>
      </c>
      <c r="H190" s="4">
        <f>B190-G190-F190</f>
        <v>119152</v>
      </c>
      <c r="I190" s="4">
        <f t="shared" si="69"/>
        <v>2.2105843439911798E-2</v>
      </c>
      <c r="J190" s="4">
        <f t="shared" si="70"/>
        <v>1.3689819919147372E-2</v>
      </c>
      <c r="K190" s="4">
        <f t="shared" si="71"/>
        <v>8.4527747151782432E-4</v>
      </c>
      <c r="L190" s="4">
        <f t="shared" si="72"/>
        <v>1.5208596713021492</v>
      </c>
      <c r="M190" s="8">
        <f t="shared" si="73"/>
        <v>2.4947616185334778</v>
      </c>
      <c r="N190" s="8">
        <f t="shared" si="74"/>
        <v>66.934437372551443</v>
      </c>
      <c r="O190" s="8">
        <f t="shared" si="75"/>
        <v>30.570801008915076</v>
      </c>
      <c r="P190" s="4">
        <v>3155635</v>
      </c>
      <c r="Q190" s="4">
        <f t="shared" si="96"/>
        <v>19456</v>
      </c>
      <c r="R190" s="13">
        <f t="shared" si="88"/>
        <v>40885737</v>
      </c>
      <c r="S190" s="13">
        <f t="shared" si="89"/>
        <v>4.206356852513139E-4</v>
      </c>
      <c r="T190" s="13">
        <f t="shared" si="93"/>
        <v>20745</v>
      </c>
      <c r="U190" s="13">
        <f t="shared" si="77"/>
        <v>2961536400</v>
      </c>
      <c r="V190" s="13">
        <f t="shared" si="90"/>
        <v>1671643490033169</v>
      </c>
      <c r="W190" s="13">
        <f t="shared" si="78"/>
        <v>40434060</v>
      </c>
      <c r="X190" s="13">
        <f t="shared" si="97"/>
        <v>1128942900</v>
      </c>
      <c r="Y190" s="13">
        <f t="shared" si="91"/>
        <v>2013540</v>
      </c>
      <c r="Z190" s="13">
        <f t="shared" si="79"/>
        <v>848174614065</v>
      </c>
      <c r="AA190" s="13">
        <f t="shared" si="80"/>
        <v>2225001807540</v>
      </c>
      <c r="AB190" s="13">
        <f t="shared" si="81"/>
        <v>4.6157662497417296E+16</v>
      </c>
      <c r="AC190" s="13">
        <f t="shared" si="82"/>
        <v>9.097083872760506E+19</v>
      </c>
      <c r="AD190" s="13">
        <f t="shared" si="83"/>
        <v>4.950633043556267E+24</v>
      </c>
      <c r="AE190" s="13">
        <f t="shared" si="84"/>
        <v>795472899072</v>
      </c>
      <c r="AF190" s="13">
        <f t="shared" si="94"/>
        <v>509</v>
      </c>
      <c r="AG190" s="13">
        <f t="shared" si="95"/>
        <v>1132525920037860</v>
      </c>
      <c r="AH190" s="13">
        <f t="shared" si="85"/>
        <v>1.210845983663268E+17</v>
      </c>
      <c r="AI190" s="13">
        <f t="shared" si="86"/>
        <v>27699780</v>
      </c>
      <c r="AJ190" s="13">
        <f t="shared" ref="AJ190:AJ253" si="99">P190*100/44219385</f>
        <v>7.1363158940360663</v>
      </c>
      <c r="AK190" s="13">
        <f t="shared" si="92"/>
        <v>92.461116318103478</v>
      </c>
      <c r="AL190" s="13">
        <f t="shared" si="87"/>
        <v>0.40256778786045982</v>
      </c>
    </row>
    <row r="191" spans="1:38" ht="15.75" thickBot="1" x14ac:dyDescent="0.3">
      <c r="A191" s="3">
        <v>44414</v>
      </c>
      <c r="B191" s="8">
        <v>179216</v>
      </c>
      <c r="C191" s="4">
        <f t="shared" si="68"/>
        <v>1203</v>
      </c>
      <c r="D191" s="8">
        <f t="shared" si="76"/>
        <v>46</v>
      </c>
      <c r="E191" s="4">
        <f t="shared" si="76"/>
        <v>745</v>
      </c>
      <c r="F191" s="8">
        <v>54832</v>
      </c>
      <c r="G191" s="4">
        <v>4487</v>
      </c>
      <c r="H191" s="4">
        <f>B191-G191-F191</f>
        <v>119897</v>
      </c>
      <c r="I191" s="4">
        <f t="shared" si="69"/>
        <v>2.0790779107090748E-2</v>
      </c>
      <c r="J191" s="4">
        <f t="shared" si="70"/>
        <v>1.3623431572804202E-2</v>
      </c>
      <c r="K191" s="4">
        <f t="shared" si="71"/>
        <v>6.0183834257367965E-4</v>
      </c>
      <c r="L191" s="4">
        <f t="shared" si="72"/>
        <v>1.4615384615384615</v>
      </c>
      <c r="M191" s="8">
        <f t="shared" si="73"/>
        <v>2.5036827069011696</v>
      </c>
      <c r="N191" s="8">
        <f t="shared" si="74"/>
        <v>66.900834746897601</v>
      </c>
      <c r="O191" s="8">
        <f t="shared" si="75"/>
        <v>30.595482546201229</v>
      </c>
      <c r="P191" s="4">
        <v>3172833</v>
      </c>
      <c r="Q191" s="4">
        <f t="shared" si="96"/>
        <v>17198</v>
      </c>
      <c r="R191" s="13">
        <f t="shared" si="88"/>
        <v>40867336</v>
      </c>
      <c r="S191" s="13">
        <f t="shared" si="89"/>
        <v>4.2092295910846746E-4</v>
      </c>
      <c r="T191" s="13">
        <f t="shared" si="93"/>
        <v>18401</v>
      </c>
      <c r="U191" s="13">
        <f t="shared" si="77"/>
        <v>3006548224</v>
      </c>
      <c r="V191" s="13">
        <f t="shared" si="90"/>
        <v>1670139151736896</v>
      </c>
      <c r="W191" s="13">
        <f t="shared" si="78"/>
        <v>40849840</v>
      </c>
      <c r="X191" s="13">
        <f t="shared" si="97"/>
        <v>1008963632</v>
      </c>
      <c r="Y191" s="13">
        <f t="shared" si="91"/>
        <v>2522272</v>
      </c>
      <c r="Z191" s="13">
        <f t="shared" si="79"/>
        <v>751999849736</v>
      </c>
      <c r="AA191" s="13">
        <f t="shared" si="80"/>
        <v>2240837767552</v>
      </c>
      <c r="AB191" s="13">
        <f t="shared" si="81"/>
        <v>4.1233655760724352E+16</v>
      </c>
      <c r="AC191" s="13">
        <f t="shared" si="82"/>
        <v>9.1577069968037478E+19</v>
      </c>
      <c r="AD191" s="13">
        <f t="shared" si="83"/>
        <v>5.0213539004874315E+24</v>
      </c>
      <c r="AE191" s="13">
        <f t="shared" si="84"/>
        <v>702836444528</v>
      </c>
      <c r="AF191" s="13">
        <f t="shared" si="94"/>
        <v>412</v>
      </c>
      <c r="AG191" s="13">
        <f t="shared" si="95"/>
        <v>923225160231424</v>
      </c>
      <c r="AH191" s="13">
        <f t="shared" si="85"/>
        <v>1.2286961647041126E+17</v>
      </c>
      <c r="AI191" s="13">
        <f t="shared" si="86"/>
        <v>22590784</v>
      </c>
      <c r="AJ191" s="13">
        <f t="shared" si="99"/>
        <v>7.1752083390576331</v>
      </c>
      <c r="AK191" s="13">
        <f t="shared" si="92"/>
        <v>92.419503346778797</v>
      </c>
      <c r="AL191" s="13">
        <f t="shared" si="87"/>
        <v>0.4052883141635733</v>
      </c>
    </row>
    <row r="192" spans="1:38" ht="15.75" thickBot="1" x14ac:dyDescent="0.3">
      <c r="A192" s="3">
        <v>44415</v>
      </c>
      <c r="B192" s="8">
        <v>180356</v>
      </c>
      <c r="C192" s="4">
        <f t="shared" si="68"/>
        <v>1140</v>
      </c>
      <c r="D192" s="8">
        <f t="shared" si="76"/>
        <v>33</v>
      </c>
      <c r="E192" s="4">
        <f t="shared" si="76"/>
        <v>747</v>
      </c>
      <c r="F192" s="8">
        <v>55192</v>
      </c>
      <c r="G192" s="4">
        <v>4520</v>
      </c>
      <c r="H192" s="4">
        <f t="shared" ref="H192:H255" si="100">B192-G192-F192</f>
        <v>120644</v>
      </c>
      <c r="I192" s="4">
        <f t="shared" si="69"/>
        <v>1.8480939266560373E-2</v>
      </c>
      <c r="J192" s="4">
        <f t="shared" si="70"/>
        <v>1.395129728946224E-2</v>
      </c>
      <c r="K192" s="4">
        <f t="shared" si="71"/>
        <v>5.4355703725177563E-4</v>
      </c>
      <c r="L192" s="4">
        <f t="shared" si="72"/>
        <v>1.2750000000000001</v>
      </c>
      <c r="M192" s="8">
        <f t="shared" si="73"/>
        <v>2.5061544944443215</v>
      </c>
      <c r="N192" s="8">
        <f t="shared" si="74"/>
        <v>66.892146643305466</v>
      </c>
      <c r="O192" s="8">
        <f t="shared" si="75"/>
        <v>30.601698862250217</v>
      </c>
      <c r="P192" s="4">
        <v>3190035</v>
      </c>
      <c r="Q192" s="4">
        <f t="shared" si="96"/>
        <v>17202</v>
      </c>
      <c r="R192" s="13">
        <f t="shared" si="88"/>
        <v>40848994</v>
      </c>
      <c r="S192" s="13">
        <f t="shared" si="89"/>
        <v>4.2135676584838293E-4</v>
      </c>
      <c r="T192" s="13">
        <f t="shared" si="93"/>
        <v>18342</v>
      </c>
      <c r="U192" s="13">
        <f t="shared" si="77"/>
        <v>3046156864</v>
      </c>
      <c r="V192" s="13">
        <f t="shared" si="90"/>
        <v>1668640310812036</v>
      </c>
      <c r="W192" s="13">
        <f t="shared" si="78"/>
        <v>41228424</v>
      </c>
      <c r="X192" s="13">
        <f t="shared" si="97"/>
        <v>1012331664</v>
      </c>
      <c r="Y192" s="13">
        <f t="shared" si="91"/>
        <v>1821336</v>
      </c>
      <c r="Z192" s="13">
        <f t="shared" si="79"/>
        <v>749252247948</v>
      </c>
      <c r="AA192" s="13">
        <f t="shared" si="80"/>
        <v>2254537676848</v>
      </c>
      <c r="AB192" s="13">
        <f t="shared" si="81"/>
        <v>4.1352730068746016E+16</v>
      </c>
      <c r="AC192" s="13">
        <f t="shared" si="82"/>
        <v>9.2095596034337898E+19</v>
      </c>
      <c r="AD192" s="13">
        <f t="shared" si="83"/>
        <v>5.0829401363271772E+24</v>
      </c>
      <c r="AE192" s="13">
        <f t="shared" si="84"/>
        <v>702684394788</v>
      </c>
      <c r="AF192" s="13">
        <f t="shared" si="94"/>
        <v>360</v>
      </c>
      <c r="AG192" s="13">
        <f t="shared" si="95"/>
        <v>811633563665280</v>
      </c>
      <c r="AH192" s="13">
        <f t="shared" si="85"/>
        <v>1.2443244346059482E+17</v>
      </c>
      <c r="AI192" s="13">
        <f t="shared" si="86"/>
        <v>19869120</v>
      </c>
      <c r="AJ192" s="13">
        <f t="shared" si="99"/>
        <v>7.214109829885694</v>
      </c>
      <c r="AK192" s="13">
        <f t="shared" si="92"/>
        <v>92.3780238010999</v>
      </c>
      <c r="AL192" s="13">
        <f t="shared" si="87"/>
        <v>0.40786636901440398</v>
      </c>
    </row>
    <row r="193" spans="1:38" ht="15.75" thickBot="1" x14ac:dyDescent="0.3">
      <c r="A193" s="3">
        <v>44416</v>
      </c>
      <c r="B193" s="8">
        <v>181376</v>
      </c>
      <c r="C193" s="4">
        <f t="shared" si="68"/>
        <v>1020</v>
      </c>
      <c r="D193" s="8">
        <f t="shared" si="76"/>
        <v>30</v>
      </c>
      <c r="E193" s="4">
        <f t="shared" si="76"/>
        <v>770</v>
      </c>
      <c r="F193" s="8">
        <v>55412</v>
      </c>
      <c r="G193" s="4">
        <v>4550</v>
      </c>
      <c r="H193" s="4">
        <f t="shared" si="100"/>
        <v>121414</v>
      </c>
      <c r="I193" s="4">
        <f t="shared" si="69"/>
        <v>1.7902259438388798E-2</v>
      </c>
      <c r="J193" s="4">
        <f t="shared" si="70"/>
        <v>1.1910777448928029E-2</v>
      </c>
      <c r="K193" s="4">
        <f t="shared" si="71"/>
        <v>5.0530570995452253E-4</v>
      </c>
      <c r="L193" s="4">
        <f t="shared" si="72"/>
        <v>1.4418604651162792</v>
      </c>
      <c r="M193" s="8">
        <f t="shared" si="73"/>
        <v>2.5086009174311927</v>
      </c>
      <c r="N193" s="8">
        <f t="shared" si="74"/>
        <v>66.940499294283697</v>
      </c>
      <c r="O193" s="8">
        <f t="shared" si="75"/>
        <v>30.550899788285108</v>
      </c>
      <c r="P193" s="4">
        <v>3207247</v>
      </c>
      <c r="Q193" s="4">
        <f t="shared" si="96"/>
        <v>17212</v>
      </c>
      <c r="R193" s="13">
        <f t="shared" si="88"/>
        <v>40830762</v>
      </c>
      <c r="S193" s="13">
        <f t="shared" si="89"/>
        <v>4.2105508586883585E-4</v>
      </c>
      <c r="T193" s="13">
        <f t="shared" si="93"/>
        <v>18232</v>
      </c>
      <c r="U193" s="13">
        <f t="shared" si="77"/>
        <v>3070489744</v>
      </c>
      <c r="V193" s="13">
        <f t="shared" si="90"/>
        <v>1667151125500644</v>
      </c>
      <c r="W193" s="13">
        <f t="shared" si="78"/>
        <v>42667240</v>
      </c>
      <c r="X193" s="13">
        <f t="shared" si="97"/>
        <v>1010271584</v>
      </c>
      <c r="Y193" s="13">
        <f t="shared" si="91"/>
        <v>1662360</v>
      </c>
      <c r="Z193" s="13">
        <f t="shared" si="79"/>
        <v>744426452784</v>
      </c>
      <c r="AA193" s="13">
        <f t="shared" si="80"/>
        <v>2262514183944</v>
      </c>
      <c r="AB193" s="13">
        <f t="shared" si="81"/>
        <v>4.1250158601667008E+16</v>
      </c>
      <c r="AC193" s="13">
        <f t="shared" si="82"/>
        <v>9.238017816624169E+19</v>
      </c>
      <c r="AD193" s="13">
        <f t="shared" si="83"/>
        <v>5.1189704325477841E+24</v>
      </c>
      <c r="AE193" s="13">
        <f t="shared" si="84"/>
        <v>702779075544</v>
      </c>
      <c r="AF193" s="13">
        <f t="shared" si="94"/>
        <v>220</v>
      </c>
      <c r="AG193" s="13">
        <f t="shared" si="95"/>
        <v>497753120467680</v>
      </c>
      <c r="AH193" s="13">
        <f t="shared" si="85"/>
        <v>1.2537043596070493E+17</v>
      </c>
      <c r="AI193" s="13">
        <f t="shared" si="86"/>
        <v>12190640</v>
      </c>
      <c r="AJ193" s="13">
        <f t="shared" si="99"/>
        <v>7.2530339352299906</v>
      </c>
      <c r="AK193" s="13">
        <f t="shared" si="92"/>
        <v>92.336793015099602</v>
      </c>
      <c r="AL193" s="13">
        <f t="shared" si="87"/>
        <v>0.41017304967041041</v>
      </c>
    </row>
    <row r="194" spans="1:38" ht="15.75" thickBot="1" x14ac:dyDescent="0.3">
      <c r="A194" s="3">
        <v>44417</v>
      </c>
      <c r="B194" s="8">
        <v>182368</v>
      </c>
      <c r="C194" s="4">
        <f t="shared" ref="C194:C257" si="101">B194-B193</f>
        <v>992</v>
      </c>
      <c r="D194" s="8">
        <f t="shared" si="76"/>
        <v>28</v>
      </c>
      <c r="E194" s="4">
        <f t="shared" si="76"/>
        <v>660</v>
      </c>
      <c r="F194" s="8">
        <v>55716</v>
      </c>
      <c r="G194" s="4">
        <v>4578</v>
      </c>
      <c r="H194" s="4">
        <f t="shared" si="100"/>
        <v>122074</v>
      </c>
      <c r="I194" s="4">
        <f t="shared" ref="I194:I257" si="102">C195/F194</f>
        <v>1.7571254217818938E-2</v>
      </c>
      <c r="J194" s="4">
        <f t="shared" ref="J194:J257" si="103">E195/F194</f>
        <v>1.2420130662646278E-2</v>
      </c>
      <c r="K194" s="4">
        <f t="shared" ref="K194:K257" si="104">D195/F194</f>
        <v>7.1792662789862873E-4</v>
      </c>
      <c r="L194" s="4">
        <f t="shared" ref="L194:L257" si="105">I194/(J194+K194)</f>
        <v>1.3374316939890711</v>
      </c>
      <c r="M194" s="8">
        <f t="shared" ref="M194:M257" si="106">100*(G194/B194)</f>
        <v>2.5103088261098438</v>
      </c>
      <c r="N194" s="8">
        <f t="shared" ref="N194:N257" si="107">100*(H194/B194)</f>
        <v>66.938278645376386</v>
      </c>
      <c r="O194" s="8">
        <f t="shared" ref="O194:O257" si="108">100*(F194/B194)</f>
        <v>30.551412528513772</v>
      </c>
      <c r="P194" s="4">
        <v>3224439</v>
      </c>
      <c r="Q194" s="4">
        <f t="shared" si="96"/>
        <v>17192</v>
      </c>
      <c r="R194" s="13">
        <f t="shared" si="88"/>
        <v>40812578</v>
      </c>
      <c r="S194" s="13">
        <f t="shared" si="89"/>
        <v>4.2148770900970773E-4</v>
      </c>
      <c r="T194" s="13">
        <f t="shared" si="93"/>
        <v>18184</v>
      </c>
      <c r="U194" s="13">
        <f t="shared" si="77"/>
        <v>3104272656</v>
      </c>
      <c r="V194" s="13">
        <f t="shared" si="90"/>
        <v>1665666523006084</v>
      </c>
      <c r="W194" s="13">
        <f t="shared" si="78"/>
        <v>36772560</v>
      </c>
      <c r="X194" s="13">
        <f t="shared" si="97"/>
        <v>1013139744</v>
      </c>
      <c r="Y194" s="13">
        <f t="shared" si="91"/>
        <v>1560048</v>
      </c>
      <c r="Z194" s="13">
        <f t="shared" si="79"/>
        <v>742135918352</v>
      </c>
      <c r="AA194" s="13">
        <f t="shared" si="80"/>
        <v>2273913595848</v>
      </c>
      <c r="AB194" s="13">
        <f t="shared" si="81"/>
        <v>4.1348844826900032E+16</v>
      </c>
      <c r="AC194" s="13">
        <f t="shared" si="82"/>
        <v>9.2804275995806974E+19</v>
      </c>
      <c r="AD194" s="13">
        <f t="shared" si="83"/>
        <v>5.1706830413823811E+24</v>
      </c>
      <c r="AE194" s="13">
        <f t="shared" si="84"/>
        <v>701649840976</v>
      </c>
      <c r="AF194" s="13">
        <f t="shared" si="94"/>
        <v>304</v>
      </c>
      <c r="AG194" s="13">
        <f t="shared" si="95"/>
        <v>691269733137792</v>
      </c>
      <c r="AH194" s="13">
        <f t="shared" si="85"/>
        <v>1.2669336990626717E+17</v>
      </c>
      <c r="AI194" s="13">
        <f t="shared" si="86"/>
        <v>16937664</v>
      </c>
      <c r="AJ194" s="13">
        <f t="shared" si="99"/>
        <v>7.2919128115418159</v>
      </c>
      <c r="AK194" s="13">
        <f t="shared" si="92"/>
        <v>92.295670778777222</v>
      </c>
      <c r="AL194" s="13">
        <f t="shared" si="87"/>
        <v>0.41241640968095777</v>
      </c>
    </row>
    <row r="195" spans="1:38" ht="15.75" thickBot="1" x14ac:dyDescent="0.3">
      <c r="A195" s="3">
        <v>44418</v>
      </c>
      <c r="B195" s="8">
        <v>183347</v>
      </c>
      <c r="C195" s="4">
        <f t="shared" si="101"/>
        <v>979</v>
      </c>
      <c r="D195" s="8">
        <f t="shared" ref="D195:E258" si="109">G195-G194</f>
        <v>40</v>
      </c>
      <c r="E195" s="4">
        <f t="shared" si="109"/>
        <v>692</v>
      </c>
      <c r="F195" s="8">
        <v>55963</v>
      </c>
      <c r="G195" s="4">
        <v>4618</v>
      </c>
      <c r="H195" s="4">
        <f t="shared" si="100"/>
        <v>122766</v>
      </c>
      <c r="I195" s="4">
        <f t="shared" si="102"/>
        <v>1.5081393063273949E-2</v>
      </c>
      <c r="J195" s="4">
        <f t="shared" si="103"/>
        <v>1.1936458016904026E-2</v>
      </c>
      <c r="K195" s="4">
        <f t="shared" si="104"/>
        <v>6.4328216857566602E-4</v>
      </c>
      <c r="L195" s="4">
        <f t="shared" si="105"/>
        <v>1.1988636363636365</v>
      </c>
      <c r="M195" s="8">
        <f t="shared" si="106"/>
        <v>2.5187213316825474</v>
      </c>
      <c r="N195" s="8">
        <f t="shared" si="107"/>
        <v>66.958281291758254</v>
      </c>
      <c r="O195" s="8">
        <f t="shared" si="108"/>
        <v>30.522997376559204</v>
      </c>
      <c r="P195" s="4">
        <v>3241641</v>
      </c>
      <c r="Q195" s="4">
        <f t="shared" si="96"/>
        <v>17202</v>
      </c>
      <c r="R195" s="13">
        <f t="shared" si="88"/>
        <v>40794397</v>
      </c>
      <c r="S195" s="13">
        <f t="shared" si="89"/>
        <v>4.2172458144190732E-4</v>
      </c>
      <c r="T195" s="13">
        <f t="shared" si="93"/>
        <v>18181</v>
      </c>
      <c r="U195" s="13">
        <f t="shared" ref="U195:U258" si="110">F195*F195</f>
        <v>3131857369</v>
      </c>
      <c r="V195" s="13">
        <f t="shared" si="90"/>
        <v>1664182826593609</v>
      </c>
      <c r="W195" s="13">
        <f t="shared" ref="W195:W258" si="111">F195*E195</f>
        <v>38726396</v>
      </c>
      <c r="X195" s="13">
        <f t="shared" si="97"/>
        <v>1017463303</v>
      </c>
      <c r="Y195" s="13">
        <f t="shared" si="91"/>
        <v>2238520</v>
      </c>
      <c r="Z195" s="13">
        <f t="shared" ref="Z195:Z258" si="112">R195*T195</f>
        <v>741682931857</v>
      </c>
      <c r="AA195" s="13">
        <f t="shared" ref="AA195:AA258" si="113">R195*F195</f>
        <v>2282976839311</v>
      </c>
      <c r="AB195" s="13">
        <f t="shared" ref="AB195:AB258" si="114">F195*Z195</f>
        <v>4.1506801915513288E+16</v>
      </c>
      <c r="AC195" s="13">
        <f t="shared" ref="AC195:AC258" si="115">F195*V195</f>
        <v>9.3132663524658135E+19</v>
      </c>
      <c r="AD195" s="13">
        <f t="shared" ref="AD195:AD258" si="116">U195*V195</f>
        <v>5.2119832488304437E+24</v>
      </c>
      <c r="AE195" s="13">
        <f t="shared" ref="AE195:AE258" si="117">R195*Q195</f>
        <v>701745217194</v>
      </c>
      <c r="AF195" s="13">
        <f t="shared" si="94"/>
        <v>247</v>
      </c>
      <c r="AG195" s="13">
        <f t="shared" si="95"/>
        <v>563895279309817</v>
      </c>
      <c r="AH195" s="13">
        <f t="shared" ref="AH195:AH258" si="118">R195*U195</f>
        <v>1.2776223285836149E+17</v>
      </c>
      <c r="AI195" s="13">
        <f t="shared" ref="AI195:AI258" si="119">F195*AF195</f>
        <v>13822861</v>
      </c>
      <c r="AJ195" s="13">
        <f t="shared" si="99"/>
        <v>7.3308143023698769</v>
      </c>
      <c r="AK195" s="13">
        <f t="shared" si="92"/>
        <v>92.254555326809722</v>
      </c>
      <c r="AL195" s="13">
        <f t="shared" ref="AL195:AL258" si="120">B195*100/44219385</f>
        <v>0.41463037082039922</v>
      </c>
    </row>
    <row r="196" spans="1:38" ht="15.75" thickBot="1" x14ac:dyDescent="0.3">
      <c r="A196" s="3">
        <v>44419</v>
      </c>
      <c r="B196" s="8">
        <v>184191</v>
      </c>
      <c r="C196" s="4">
        <f t="shared" si="101"/>
        <v>844</v>
      </c>
      <c r="D196" s="8">
        <f t="shared" si="109"/>
        <v>36</v>
      </c>
      <c r="E196" s="4">
        <f t="shared" si="109"/>
        <v>668</v>
      </c>
      <c r="F196" s="8">
        <v>56103</v>
      </c>
      <c r="G196" s="4">
        <v>4654</v>
      </c>
      <c r="H196" s="4">
        <f t="shared" si="100"/>
        <v>123434</v>
      </c>
      <c r="I196" s="4">
        <f t="shared" si="102"/>
        <v>1.5168529312157996E-2</v>
      </c>
      <c r="J196" s="4">
        <f t="shared" si="103"/>
        <v>1.1104575512895924E-2</v>
      </c>
      <c r="K196" s="4">
        <f t="shared" si="104"/>
        <v>7.3079870951642516E-4</v>
      </c>
      <c r="L196" s="4">
        <f t="shared" si="105"/>
        <v>1.2816265060240966</v>
      </c>
      <c r="M196" s="8">
        <f t="shared" si="106"/>
        <v>2.5267249757045676</v>
      </c>
      <c r="N196" s="8">
        <f t="shared" si="107"/>
        <v>67.01413206942793</v>
      </c>
      <c r="O196" s="8">
        <f t="shared" si="108"/>
        <v>30.459142954867502</v>
      </c>
      <c r="P196" s="4">
        <v>3258845</v>
      </c>
      <c r="Q196" s="4">
        <f t="shared" si="96"/>
        <v>17204</v>
      </c>
      <c r="R196" s="13">
        <f t="shared" ref="R196:R259" si="121">44219385-B196-P196</f>
        <v>40776349</v>
      </c>
      <c r="S196" s="13">
        <f t="shared" ref="S196:S259" si="122">Q197/R196</f>
        <v>4.2181314467364404E-4</v>
      </c>
      <c r="T196" s="13">
        <f t="shared" si="93"/>
        <v>18048</v>
      </c>
      <c r="U196" s="13">
        <f t="shared" si="110"/>
        <v>3147546609</v>
      </c>
      <c r="V196" s="13">
        <f t="shared" ref="V196:V259" si="123">R196*R196</f>
        <v>1662710637769801</v>
      </c>
      <c r="W196" s="13">
        <f t="shared" si="111"/>
        <v>37476804</v>
      </c>
      <c r="X196" s="13">
        <f t="shared" si="97"/>
        <v>1012546944</v>
      </c>
      <c r="Y196" s="13">
        <f t="shared" ref="Y196:Y259" si="124">F196*D196</f>
        <v>2019708</v>
      </c>
      <c r="Z196" s="13">
        <f t="shared" si="112"/>
        <v>735931546752</v>
      </c>
      <c r="AA196" s="13">
        <f t="shared" si="113"/>
        <v>2287675507947</v>
      </c>
      <c r="AB196" s="13">
        <f t="shared" si="114"/>
        <v>4.1287967567427456E+16</v>
      </c>
      <c r="AC196" s="13">
        <f t="shared" si="115"/>
        <v>9.3283054910799151E+19</v>
      </c>
      <c r="AD196" s="13">
        <f t="shared" si="116"/>
        <v>5.2334592296605647E+24</v>
      </c>
      <c r="AE196" s="13">
        <f t="shared" si="117"/>
        <v>701516308196</v>
      </c>
      <c r="AF196" s="13">
        <f t="shared" si="94"/>
        <v>140</v>
      </c>
      <c r="AG196" s="13">
        <f t="shared" si="95"/>
        <v>320274571112580</v>
      </c>
      <c r="AH196" s="13">
        <f t="shared" si="118"/>
        <v>1.2834545902235054E+17</v>
      </c>
      <c r="AI196" s="13">
        <f t="shared" si="119"/>
        <v>7854420</v>
      </c>
      <c r="AJ196" s="13">
        <f t="shared" si="99"/>
        <v>7.3697203161011853</v>
      </c>
      <c r="AK196" s="13">
        <f t="shared" ref="AK196:AK259" si="125">R196*100/44219385</f>
        <v>92.213740647908153</v>
      </c>
      <c r="AL196" s="13">
        <f t="shared" si="120"/>
        <v>0.41653903599066339</v>
      </c>
    </row>
    <row r="197" spans="1:38" ht="15.75" thickBot="1" x14ac:dyDescent="0.3">
      <c r="A197" s="3">
        <v>44420</v>
      </c>
      <c r="B197" s="8">
        <v>185042</v>
      </c>
      <c r="C197" s="4">
        <f t="shared" si="101"/>
        <v>851</v>
      </c>
      <c r="D197" s="8">
        <f t="shared" si="109"/>
        <v>41</v>
      </c>
      <c r="E197" s="4">
        <f t="shared" si="109"/>
        <v>623</v>
      </c>
      <c r="F197" s="8">
        <v>56290</v>
      </c>
      <c r="G197" s="4">
        <v>4695</v>
      </c>
      <c r="H197" s="4">
        <f t="shared" si="100"/>
        <v>124057</v>
      </c>
      <c r="I197" s="4">
        <f t="shared" si="102"/>
        <v>1.5278024515899805E-2</v>
      </c>
      <c r="J197" s="4">
        <f t="shared" si="103"/>
        <v>1.2400071060579144E-2</v>
      </c>
      <c r="K197" s="4">
        <f t="shared" si="104"/>
        <v>6.2178006750755017E-4</v>
      </c>
      <c r="L197" s="4">
        <f t="shared" si="105"/>
        <v>1.1732605729877217</v>
      </c>
      <c r="M197" s="8">
        <f t="shared" si="106"/>
        <v>2.5372618108321356</v>
      </c>
      <c r="N197" s="8">
        <f t="shared" si="107"/>
        <v>67.042617351736368</v>
      </c>
      <c r="O197" s="8">
        <f t="shared" si="108"/>
        <v>30.420120837431501</v>
      </c>
      <c r="P197" s="4">
        <v>3276045</v>
      </c>
      <c r="Q197" s="4">
        <f t="shared" si="96"/>
        <v>17200</v>
      </c>
      <c r="R197" s="13">
        <f t="shared" si="121"/>
        <v>40758298</v>
      </c>
      <c r="S197" s="13">
        <f t="shared" si="122"/>
        <v>4.0482554006548554E-4</v>
      </c>
      <c r="T197" s="13">
        <f t="shared" ref="T197:T260" si="126">R196-R197</f>
        <v>18051</v>
      </c>
      <c r="U197" s="13">
        <f t="shared" si="110"/>
        <v>3168564100</v>
      </c>
      <c r="V197" s="13">
        <f t="shared" si="123"/>
        <v>1661238855856804</v>
      </c>
      <c r="W197" s="13">
        <f t="shared" si="111"/>
        <v>35068670</v>
      </c>
      <c r="X197" s="13">
        <f t="shared" si="97"/>
        <v>1016090790</v>
      </c>
      <c r="Y197" s="13">
        <f t="shared" si="124"/>
        <v>2307890</v>
      </c>
      <c r="Z197" s="13">
        <f t="shared" si="112"/>
        <v>735728037198</v>
      </c>
      <c r="AA197" s="13">
        <f t="shared" si="113"/>
        <v>2294284594420</v>
      </c>
      <c r="AB197" s="13">
        <f t="shared" si="114"/>
        <v>4.1414131213875424E+16</v>
      </c>
      <c r="AC197" s="13">
        <f t="shared" si="115"/>
        <v>9.3511135196179497E+19</v>
      </c>
      <c r="AD197" s="13">
        <f t="shared" si="116"/>
        <v>5.2637418001929437E+24</v>
      </c>
      <c r="AE197" s="13">
        <f t="shared" si="117"/>
        <v>701042725600</v>
      </c>
      <c r="AF197" s="13">
        <f t="shared" ref="AF197:AF260" si="127">F197-F196</f>
        <v>187</v>
      </c>
      <c r="AG197" s="13">
        <f t="shared" si="95"/>
        <v>429031219156540</v>
      </c>
      <c r="AH197" s="13">
        <f t="shared" si="118"/>
        <v>1.2914527981990179E+17</v>
      </c>
      <c r="AI197" s="13">
        <f t="shared" si="119"/>
        <v>10526230</v>
      </c>
      <c r="AJ197" s="13">
        <f t="shared" si="99"/>
        <v>7.4086172840259987</v>
      </c>
      <c r="AK197" s="13">
        <f t="shared" si="125"/>
        <v>92.172919184651704</v>
      </c>
      <c r="AL197" s="13">
        <f t="shared" si="120"/>
        <v>0.41846353132229225</v>
      </c>
    </row>
    <row r="198" spans="1:38" ht="15.75" thickBot="1" x14ac:dyDescent="0.3">
      <c r="A198" s="3">
        <v>44421</v>
      </c>
      <c r="B198" s="8">
        <v>185902</v>
      </c>
      <c r="C198" s="4">
        <f t="shared" si="101"/>
        <v>860</v>
      </c>
      <c r="D198" s="8">
        <f t="shared" si="109"/>
        <v>35</v>
      </c>
      <c r="E198" s="4">
        <f t="shared" si="109"/>
        <v>698</v>
      </c>
      <c r="F198" s="8">
        <v>56417</v>
      </c>
      <c r="G198" s="4">
        <v>4730</v>
      </c>
      <c r="H198" s="4">
        <f t="shared" si="100"/>
        <v>124755</v>
      </c>
      <c r="I198" s="4">
        <f t="shared" si="102"/>
        <v>1.3347040785578815E-2</v>
      </c>
      <c r="J198" s="4">
        <f t="shared" si="103"/>
        <v>1.2567134019887622E-2</v>
      </c>
      <c r="K198" s="4">
        <f t="shared" si="104"/>
        <v>6.38105535565521E-4</v>
      </c>
      <c r="L198" s="4">
        <f t="shared" si="105"/>
        <v>1.0107382550335571</v>
      </c>
      <c r="M198" s="8">
        <f t="shared" si="106"/>
        <v>2.5443513248916099</v>
      </c>
      <c r="N198" s="8">
        <f t="shared" si="107"/>
        <v>67.107938591300794</v>
      </c>
      <c r="O198" s="8">
        <f t="shared" si="108"/>
        <v>30.347710083807598</v>
      </c>
      <c r="P198" s="4">
        <v>3292545</v>
      </c>
      <c r="Q198" s="4">
        <f t="shared" si="96"/>
        <v>16500</v>
      </c>
      <c r="R198" s="13">
        <f t="shared" si="121"/>
        <v>40740938</v>
      </c>
      <c r="S198" s="13">
        <f t="shared" si="122"/>
        <v>4.049980390731308E-4</v>
      </c>
      <c r="T198" s="13">
        <f t="shared" si="126"/>
        <v>17360</v>
      </c>
      <c r="U198" s="13">
        <f t="shared" si="110"/>
        <v>3182877889</v>
      </c>
      <c r="V198" s="13">
        <f t="shared" si="123"/>
        <v>1659824029119844</v>
      </c>
      <c r="W198" s="13">
        <f t="shared" si="111"/>
        <v>39379066</v>
      </c>
      <c r="X198" s="13">
        <f t="shared" si="97"/>
        <v>979399120</v>
      </c>
      <c r="Y198" s="13">
        <f t="shared" si="124"/>
        <v>1974595</v>
      </c>
      <c r="Z198" s="13">
        <f t="shared" si="112"/>
        <v>707262683680</v>
      </c>
      <c r="AA198" s="13">
        <f t="shared" si="113"/>
        <v>2298481499146</v>
      </c>
      <c r="AB198" s="13">
        <f t="shared" si="114"/>
        <v>3.990163882517456E+16</v>
      </c>
      <c r="AC198" s="13">
        <f t="shared" si="115"/>
        <v>9.3642292250854244E+19</v>
      </c>
      <c r="AD198" s="13">
        <f t="shared" si="116"/>
        <v>5.2830172019164441E+24</v>
      </c>
      <c r="AE198" s="13">
        <f t="shared" si="117"/>
        <v>672225477000</v>
      </c>
      <c r="AF198" s="13">
        <f t="shared" si="127"/>
        <v>127</v>
      </c>
      <c r="AG198" s="13">
        <f t="shared" ref="AG198:AG261" si="128">F198*R198*AF198</f>
        <v>291907150391542</v>
      </c>
      <c r="AH198" s="13">
        <f t="shared" si="118"/>
        <v>1.2967343073731989E+17</v>
      </c>
      <c r="AI198" s="13">
        <f t="shared" si="119"/>
        <v>7164959</v>
      </c>
      <c r="AJ198" s="13">
        <f t="shared" si="99"/>
        <v>7.4459312358143377</v>
      </c>
      <c r="AK198" s="13">
        <f t="shared" si="125"/>
        <v>92.133660384467134</v>
      </c>
      <c r="AL198" s="13">
        <f t="shared" si="120"/>
        <v>0.42040837971853295</v>
      </c>
    </row>
    <row r="199" spans="1:38" ht="15.75" thickBot="1" x14ac:dyDescent="0.3">
      <c r="A199" s="3">
        <v>44422</v>
      </c>
      <c r="B199" s="8">
        <v>186655</v>
      </c>
      <c r="C199" s="4">
        <f t="shared" si="101"/>
        <v>753</v>
      </c>
      <c r="D199" s="8">
        <f t="shared" si="109"/>
        <v>36</v>
      </c>
      <c r="E199" s="4">
        <f t="shared" si="109"/>
        <v>709</v>
      </c>
      <c r="F199" s="8">
        <v>56425</v>
      </c>
      <c r="G199" s="4">
        <v>4766</v>
      </c>
      <c r="H199" s="4">
        <f t="shared" si="100"/>
        <v>125464</v>
      </c>
      <c r="I199" s="4">
        <f t="shared" si="102"/>
        <v>1.0686752326096588E-2</v>
      </c>
      <c r="J199" s="4">
        <f t="shared" si="103"/>
        <v>9.9601240584847144E-3</v>
      </c>
      <c r="K199" s="4">
        <f t="shared" si="104"/>
        <v>4.962339388568897E-4</v>
      </c>
      <c r="L199" s="4">
        <f t="shared" si="105"/>
        <v>1.0220338983050847</v>
      </c>
      <c r="M199" s="8">
        <f t="shared" si="106"/>
        <v>2.5533738715812597</v>
      </c>
      <c r="N199" s="8">
        <f t="shared" si="107"/>
        <v>67.217058208995212</v>
      </c>
      <c r="O199" s="8">
        <f t="shared" si="108"/>
        <v>30.229567919423534</v>
      </c>
      <c r="P199" s="4">
        <v>3309045</v>
      </c>
      <c r="Q199" s="4">
        <f t="shared" ref="Q199:Q262" si="129">P199-P198</f>
        <v>16500</v>
      </c>
      <c r="R199" s="13">
        <f t="shared" si="121"/>
        <v>40723685</v>
      </c>
      <c r="S199" s="13">
        <f t="shared" si="122"/>
        <v>4.051696205782949E-4</v>
      </c>
      <c r="T199" s="13">
        <f t="shared" si="126"/>
        <v>17253</v>
      </c>
      <c r="U199" s="13">
        <f t="shared" si="110"/>
        <v>3183780625</v>
      </c>
      <c r="V199" s="13">
        <f t="shared" si="123"/>
        <v>1658418519979225</v>
      </c>
      <c r="W199" s="13">
        <f t="shared" si="111"/>
        <v>40005325</v>
      </c>
      <c r="X199" s="13">
        <f t="shared" si="97"/>
        <v>973500525</v>
      </c>
      <c r="Y199" s="13">
        <f t="shared" si="124"/>
        <v>2031300</v>
      </c>
      <c r="Z199" s="13">
        <f t="shared" si="112"/>
        <v>702605737305</v>
      </c>
      <c r="AA199" s="13">
        <f t="shared" si="113"/>
        <v>2297833926125</v>
      </c>
      <c r="AB199" s="13">
        <f t="shared" si="114"/>
        <v>3.9644528727434624E+16</v>
      </c>
      <c r="AC199" s="13">
        <f t="shared" si="115"/>
        <v>9.3576264989827777E+19</v>
      </c>
      <c r="AD199" s="13">
        <f t="shared" si="116"/>
        <v>5.2800407520510325E+24</v>
      </c>
      <c r="AE199" s="13">
        <f t="shared" si="117"/>
        <v>671940802500</v>
      </c>
      <c r="AF199" s="13">
        <f t="shared" si="127"/>
        <v>8</v>
      </c>
      <c r="AG199" s="13">
        <f t="shared" si="128"/>
        <v>18382671409000</v>
      </c>
      <c r="AH199" s="13">
        <f t="shared" si="118"/>
        <v>1.2965527928160312E+17</v>
      </c>
      <c r="AI199" s="13">
        <f t="shared" si="119"/>
        <v>451400</v>
      </c>
      <c r="AJ199" s="13">
        <f t="shared" si="99"/>
        <v>7.4832451876026767</v>
      </c>
      <c r="AK199" s="13">
        <f t="shared" si="125"/>
        <v>92.094643559606268</v>
      </c>
      <c r="AL199" s="13">
        <f t="shared" si="120"/>
        <v>0.42211125279105532</v>
      </c>
    </row>
    <row r="200" spans="1:38" ht="15.75" thickBot="1" x14ac:dyDescent="0.3">
      <c r="A200" s="3">
        <v>44423</v>
      </c>
      <c r="B200" s="8">
        <v>187258</v>
      </c>
      <c r="C200" s="4">
        <f t="shared" si="101"/>
        <v>603</v>
      </c>
      <c r="D200" s="8">
        <f t="shared" si="109"/>
        <v>28</v>
      </c>
      <c r="E200" s="4">
        <f t="shared" si="109"/>
        <v>562</v>
      </c>
      <c r="F200" s="8">
        <v>56438</v>
      </c>
      <c r="G200" s="4">
        <v>4794</v>
      </c>
      <c r="H200" s="4">
        <f t="shared" si="100"/>
        <v>126026</v>
      </c>
      <c r="I200" s="4">
        <f t="shared" si="102"/>
        <v>1.2580176476841844E-2</v>
      </c>
      <c r="J200" s="4">
        <f t="shared" si="103"/>
        <v>1.1003224777632091E-2</v>
      </c>
      <c r="K200" s="4">
        <f t="shared" si="104"/>
        <v>6.3786810305113575E-4</v>
      </c>
      <c r="L200" s="4">
        <f t="shared" si="105"/>
        <v>1.0806697108066972</v>
      </c>
      <c r="M200" s="8">
        <f t="shared" si="106"/>
        <v>2.5601042412073181</v>
      </c>
      <c r="N200" s="8">
        <f t="shared" si="107"/>
        <v>67.300729474842186</v>
      </c>
      <c r="O200" s="8">
        <f t="shared" si="108"/>
        <v>30.139166283950487</v>
      </c>
      <c r="P200" s="4">
        <v>3325545</v>
      </c>
      <c r="Q200" s="4">
        <f t="shared" si="129"/>
        <v>16500</v>
      </c>
      <c r="R200" s="13">
        <f t="shared" si="121"/>
        <v>40706582</v>
      </c>
      <c r="S200" s="13">
        <f t="shared" si="122"/>
        <v>4.0533985388407212E-4</v>
      </c>
      <c r="T200" s="13">
        <f t="shared" si="126"/>
        <v>17103</v>
      </c>
      <c r="U200" s="13">
        <f t="shared" si="110"/>
        <v>3185247844</v>
      </c>
      <c r="V200" s="13">
        <f t="shared" si="123"/>
        <v>1657025818122724</v>
      </c>
      <c r="W200" s="13">
        <f t="shared" si="111"/>
        <v>31718156</v>
      </c>
      <c r="X200" s="13">
        <f t="shared" si="97"/>
        <v>965259114</v>
      </c>
      <c r="Y200" s="13">
        <f t="shared" si="124"/>
        <v>1580264</v>
      </c>
      <c r="Z200" s="13">
        <f t="shared" si="112"/>
        <v>696204671946</v>
      </c>
      <c r="AA200" s="13">
        <f t="shared" si="113"/>
        <v>2297398074916</v>
      </c>
      <c r="AB200" s="13">
        <f t="shared" si="114"/>
        <v>3.9292399275288352E+16</v>
      </c>
      <c r="AC200" s="13">
        <f t="shared" si="115"/>
        <v>9.3519223123210289E+19</v>
      </c>
      <c r="AD200" s="13">
        <f t="shared" si="116"/>
        <v>5.2780379146277432E+24</v>
      </c>
      <c r="AE200" s="13">
        <f t="shared" si="117"/>
        <v>671658603000</v>
      </c>
      <c r="AF200" s="13">
        <f t="shared" si="127"/>
        <v>13</v>
      </c>
      <c r="AG200" s="13">
        <f t="shared" si="128"/>
        <v>29866174973908</v>
      </c>
      <c r="AH200" s="13">
        <f t="shared" si="118"/>
        <v>1.2966055255210922E+17</v>
      </c>
      <c r="AI200" s="13">
        <f t="shared" si="119"/>
        <v>733694</v>
      </c>
      <c r="AJ200" s="13">
        <f t="shared" si="99"/>
        <v>7.5205591393910156</v>
      </c>
      <c r="AK200" s="13">
        <f t="shared" si="125"/>
        <v>92.055965952488933</v>
      </c>
      <c r="AL200" s="13">
        <f t="shared" si="120"/>
        <v>0.42347490812004734</v>
      </c>
    </row>
    <row r="201" spans="1:38" ht="15.75" thickBot="1" x14ac:dyDescent="0.3">
      <c r="A201" s="3">
        <v>44424</v>
      </c>
      <c r="B201" s="8">
        <v>187968</v>
      </c>
      <c r="C201" s="4">
        <f t="shared" si="101"/>
        <v>710</v>
      </c>
      <c r="D201" s="8">
        <f t="shared" si="109"/>
        <v>36</v>
      </c>
      <c r="E201" s="4">
        <f t="shared" si="109"/>
        <v>621</v>
      </c>
      <c r="F201" s="8">
        <v>56491</v>
      </c>
      <c r="G201" s="4">
        <v>4830</v>
      </c>
      <c r="H201" s="4">
        <f t="shared" si="100"/>
        <v>126647</v>
      </c>
      <c r="I201" s="4">
        <f t="shared" si="102"/>
        <v>1.2302844700925811E-2</v>
      </c>
      <c r="J201" s="4">
        <f t="shared" si="103"/>
        <v>1.1134517002708396E-2</v>
      </c>
      <c r="K201" s="4">
        <f t="shared" si="104"/>
        <v>6.5497158839461153E-4</v>
      </c>
      <c r="L201" s="4">
        <f t="shared" si="105"/>
        <v>1.0435435435435434</v>
      </c>
      <c r="M201" s="8">
        <f t="shared" si="106"/>
        <v>2.5695863125638407</v>
      </c>
      <c r="N201" s="8">
        <f t="shared" si="107"/>
        <v>67.376893939393938</v>
      </c>
      <c r="O201" s="8">
        <f t="shared" si="108"/>
        <v>30.053519748042216</v>
      </c>
      <c r="P201" s="4">
        <v>3342045</v>
      </c>
      <c r="Q201" s="4">
        <f t="shared" si="129"/>
        <v>16500</v>
      </c>
      <c r="R201" s="13">
        <f t="shared" si="121"/>
        <v>40689372</v>
      </c>
      <c r="S201" s="13">
        <f t="shared" si="122"/>
        <v>5.1743241453812558E-4</v>
      </c>
      <c r="T201" s="13">
        <f t="shared" si="126"/>
        <v>17210</v>
      </c>
      <c r="U201" s="13">
        <f t="shared" si="110"/>
        <v>3191233081</v>
      </c>
      <c r="V201" s="13">
        <f t="shared" si="123"/>
        <v>1655624993754384</v>
      </c>
      <c r="W201" s="13">
        <f t="shared" si="111"/>
        <v>35080911</v>
      </c>
      <c r="X201" s="13">
        <f t="shared" si="97"/>
        <v>972210110</v>
      </c>
      <c r="Y201" s="13">
        <f t="shared" si="124"/>
        <v>2033676</v>
      </c>
      <c r="Z201" s="13">
        <f t="shared" si="112"/>
        <v>700264092120</v>
      </c>
      <c r="AA201" s="13">
        <f t="shared" si="113"/>
        <v>2298583313652</v>
      </c>
      <c r="AB201" s="13">
        <f t="shared" si="114"/>
        <v>3.955861882795092E+16</v>
      </c>
      <c r="AC201" s="13">
        <f t="shared" si="115"/>
        <v>9.3527911522178908E+19</v>
      </c>
      <c r="AD201" s="13">
        <f t="shared" si="116"/>
        <v>5.2834852497994088E+24</v>
      </c>
      <c r="AE201" s="13">
        <f t="shared" si="117"/>
        <v>671374638000</v>
      </c>
      <c r="AF201" s="13">
        <f t="shared" si="127"/>
        <v>53</v>
      </c>
      <c r="AG201" s="13">
        <f t="shared" si="128"/>
        <v>121824915623556</v>
      </c>
      <c r="AH201" s="13">
        <f t="shared" si="118"/>
        <v>1.2984926997151514E+17</v>
      </c>
      <c r="AI201" s="13">
        <f t="shared" si="119"/>
        <v>2994023</v>
      </c>
      <c r="AJ201" s="13">
        <f t="shared" si="99"/>
        <v>7.5578730911793546</v>
      </c>
      <c r="AK201" s="13">
        <f t="shared" si="125"/>
        <v>92.017046370047893</v>
      </c>
      <c r="AL201" s="13">
        <f t="shared" si="120"/>
        <v>0.4250805387727577</v>
      </c>
    </row>
    <row r="202" spans="1:38" ht="15.75" thickBot="1" x14ac:dyDescent="0.3">
      <c r="A202" s="3">
        <v>44425</v>
      </c>
      <c r="B202" s="8">
        <v>188663</v>
      </c>
      <c r="C202" s="4">
        <f t="shared" si="101"/>
        <v>695</v>
      </c>
      <c r="D202" s="8">
        <f t="shared" si="109"/>
        <v>37</v>
      </c>
      <c r="E202" s="4">
        <f t="shared" si="109"/>
        <v>629</v>
      </c>
      <c r="F202" s="8">
        <v>56520</v>
      </c>
      <c r="G202" s="4">
        <v>4867</v>
      </c>
      <c r="H202" s="4">
        <f t="shared" si="100"/>
        <v>127276</v>
      </c>
      <c r="I202" s="4">
        <f t="shared" si="102"/>
        <v>1.275654635527247E-2</v>
      </c>
      <c r="J202" s="4">
        <f t="shared" si="103"/>
        <v>1.1111111111111112E-2</v>
      </c>
      <c r="K202" s="4">
        <f t="shared" si="104"/>
        <v>5.4847841472045289E-4</v>
      </c>
      <c r="L202" s="4">
        <f t="shared" si="105"/>
        <v>1.0940819423368742</v>
      </c>
      <c r="M202" s="8">
        <f t="shared" si="106"/>
        <v>2.579732114935096</v>
      </c>
      <c r="N202" s="8">
        <f t="shared" si="107"/>
        <v>67.462088485818626</v>
      </c>
      <c r="O202" s="8">
        <f t="shared" si="108"/>
        <v>29.958179399246276</v>
      </c>
      <c r="P202" s="4">
        <v>3363099</v>
      </c>
      <c r="Q202" s="4">
        <f t="shared" si="129"/>
        <v>21054</v>
      </c>
      <c r="R202" s="13">
        <f t="shared" si="121"/>
        <v>40667623</v>
      </c>
      <c r="S202" s="13">
        <f t="shared" si="122"/>
        <v>4.4890747610205791E-4</v>
      </c>
      <c r="T202" s="13">
        <f t="shared" si="126"/>
        <v>21749</v>
      </c>
      <c r="U202" s="13">
        <f t="shared" si="110"/>
        <v>3194510400</v>
      </c>
      <c r="V202" s="13">
        <f t="shared" si="123"/>
        <v>1653855560470129</v>
      </c>
      <c r="W202" s="13">
        <f t="shared" si="111"/>
        <v>35551080</v>
      </c>
      <c r="X202" s="13">
        <f t="shared" ref="X202:X265" si="130">F202*T202</f>
        <v>1229253480</v>
      </c>
      <c r="Y202" s="13">
        <f t="shared" si="124"/>
        <v>2091240</v>
      </c>
      <c r="Z202" s="13">
        <f t="shared" si="112"/>
        <v>884480132627</v>
      </c>
      <c r="AA202" s="13">
        <f t="shared" si="113"/>
        <v>2298534051960</v>
      </c>
      <c r="AB202" s="13">
        <f t="shared" si="114"/>
        <v>4.999081709607804E+16</v>
      </c>
      <c r="AC202" s="13">
        <f t="shared" si="115"/>
        <v>9.3475916277771698E+19</v>
      </c>
      <c r="AD202" s="13">
        <f t="shared" si="116"/>
        <v>5.2832587880196564E+24</v>
      </c>
      <c r="AE202" s="13">
        <f t="shared" si="117"/>
        <v>856216134642</v>
      </c>
      <c r="AF202" s="13">
        <f t="shared" si="127"/>
        <v>29</v>
      </c>
      <c r="AG202" s="13">
        <f t="shared" si="128"/>
        <v>66657487506840</v>
      </c>
      <c r="AH202" s="13">
        <f t="shared" si="118"/>
        <v>1.299131446167792E+17</v>
      </c>
      <c r="AI202" s="13">
        <f t="shared" si="119"/>
        <v>1639080</v>
      </c>
      <c r="AJ202" s="13">
        <f t="shared" si="99"/>
        <v>7.6054856936612758</v>
      </c>
      <c r="AK202" s="13">
        <f t="shared" si="125"/>
        <v>91.967862058687615</v>
      </c>
      <c r="AL202" s="13">
        <f t="shared" si="120"/>
        <v>0.42665224765111498</v>
      </c>
    </row>
    <row r="203" spans="1:38" ht="15.75" thickBot="1" x14ac:dyDescent="0.3">
      <c r="A203" s="3">
        <v>44426</v>
      </c>
      <c r="B203" s="8">
        <v>189384</v>
      </c>
      <c r="C203" s="4">
        <f t="shared" si="101"/>
        <v>721</v>
      </c>
      <c r="D203" s="8">
        <f t="shared" si="109"/>
        <v>31</v>
      </c>
      <c r="E203" s="4">
        <f t="shared" si="109"/>
        <v>628</v>
      </c>
      <c r="F203" s="8">
        <v>56582</v>
      </c>
      <c r="G203" s="4">
        <v>4898</v>
      </c>
      <c r="H203" s="4">
        <f t="shared" si="100"/>
        <v>127904</v>
      </c>
      <c r="I203" s="4">
        <f t="shared" si="102"/>
        <v>1.2265384751334346E-2</v>
      </c>
      <c r="J203" s="4">
        <f t="shared" si="103"/>
        <v>1.0816160616450462E-2</v>
      </c>
      <c r="K203" s="4">
        <f t="shared" si="104"/>
        <v>5.4787741684634694E-4</v>
      </c>
      <c r="L203" s="4">
        <f t="shared" si="105"/>
        <v>1.0793157076205286</v>
      </c>
      <c r="M203" s="8">
        <f t="shared" si="106"/>
        <v>2.5862797279601235</v>
      </c>
      <c r="N203" s="8">
        <f t="shared" si="107"/>
        <v>67.536856334220417</v>
      </c>
      <c r="O203" s="8">
        <f t="shared" si="108"/>
        <v>29.876863937819458</v>
      </c>
      <c r="P203" s="4">
        <v>3381355</v>
      </c>
      <c r="Q203" s="4">
        <f t="shared" si="129"/>
        <v>18256</v>
      </c>
      <c r="R203" s="13">
        <f t="shared" si="121"/>
        <v>40648646</v>
      </c>
      <c r="S203" s="13">
        <f t="shared" si="122"/>
        <v>4.7863832906021027E-4</v>
      </c>
      <c r="T203" s="13">
        <f t="shared" si="126"/>
        <v>18977</v>
      </c>
      <c r="U203" s="13">
        <f t="shared" si="110"/>
        <v>3201522724</v>
      </c>
      <c r="V203" s="13">
        <f t="shared" si="123"/>
        <v>1652312421633316</v>
      </c>
      <c r="W203" s="13">
        <f t="shared" si="111"/>
        <v>35533496</v>
      </c>
      <c r="X203" s="13">
        <f t="shared" si="130"/>
        <v>1073756614</v>
      </c>
      <c r="Y203" s="13">
        <f t="shared" si="124"/>
        <v>1754042</v>
      </c>
      <c r="Z203" s="13">
        <f t="shared" si="112"/>
        <v>771389355142</v>
      </c>
      <c r="AA203" s="13">
        <f t="shared" si="113"/>
        <v>2299981687972</v>
      </c>
      <c r="AB203" s="13">
        <f t="shared" si="114"/>
        <v>4.364675249264464E+16</v>
      </c>
      <c r="AC203" s="13">
        <f t="shared" si="115"/>
        <v>9.3491141440856293E+19</v>
      </c>
      <c r="AD203" s="13">
        <f t="shared" si="116"/>
        <v>5.2899157650065298E+24</v>
      </c>
      <c r="AE203" s="13">
        <f t="shared" si="117"/>
        <v>742081681376</v>
      </c>
      <c r="AF203" s="13">
        <f t="shared" si="127"/>
        <v>62</v>
      </c>
      <c r="AG203" s="13">
        <f t="shared" si="128"/>
        <v>142598864654264</v>
      </c>
      <c r="AH203" s="13">
        <f t="shared" si="118"/>
        <v>1.3013756386883171E+17</v>
      </c>
      <c r="AI203" s="13">
        <f t="shared" si="119"/>
        <v>3508084</v>
      </c>
      <c r="AJ203" s="13">
        <f t="shared" si="99"/>
        <v>7.646770754500543</v>
      </c>
      <c r="AK203" s="13">
        <f t="shared" si="125"/>
        <v>91.924946491227772</v>
      </c>
      <c r="AL203" s="13">
        <f t="shared" si="120"/>
        <v>0.42828275427168422</v>
      </c>
    </row>
    <row r="204" spans="1:38" ht="15.75" thickBot="1" x14ac:dyDescent="0.3">
      <c r="A204" s="3">
        <v>44427</v>
      </c>
      <c r="B204" s="8">
        <v>190078</v>
      </c>
      <c r="C204" s="4">
        <f t="shared" si="101"/>
        <v>694</v>
      </c>
      <c r="D204" s="8">
        <f t="shared" si="109"/>
        <v>31</v>
      </c>
      <c r="E204" s="4">
        <f t="shared" si="109"/>
        <v>612</v>
      </c>
      <c r="F204" s="8">
        <v>56633</v>
      </c>
      <c r="G204" s="4">
        <v>4929</v>
      </c>
      <c r="H204" s="4">
        <f t="shared" si="100"/>
        <v>128516</v>
      </c>
      <c r="I204" s="4">
        <f t="shared" si="102"/>
        <v>1.0206063602493246E-2</v>
      </c>
      <c r="J204" s="4">
        <f t="shared" si="103"/>
        <v>9.764624865361185E-3</v>
      </c>
      <c r="K204" s="4">
        <f t="shared" si="104"/>
        <v>4.9441138558790811E-4</v>
      </c>
      <c r="L204" s="4">
        <f t="shared" si="105"/>
        <v>0.99483648881239239</v>
      </c>
      <c r="M204" s="8">
        <f t="shared" si="106"/>
        <v>2.5931459716537422</v>
      </c>
      <c r="N204" s="8">
        <f t="shared" si="107"/>
        <v>67.612243394816858</v>
      </c>
      <c r="O204" s="8">
        <f t="shared" si="108"/>
        <v>29.794610633529395</v>
      </c>
      <c r="P204" s="4">
        <v>3400811</v>
      </c>
      <c r="Q204" s="4">
        <f t="shared" si="129"/>
        <v>19456</v>
      </c>
      <c r="R204" s="13">
        <f t="shared" si="121"/>
        <v>40628496</v>
      </c>
      <c r="S204" s="13">
        <f t="shared" si="122"/>
        <v>5.0378433895264055E-4</v>
      </c>
      <c r="T204" s="13">
        <f t="shared" si="126"/>
        <v>20150</v>
      </c>
      <c r="U204" s="13">
        <f t="shared" si="110"/>
        <v>3207296689</v>
      </c>
      <c r="V204" s="13">
        <f t="shared" si="123"/>
        <v>1650674687222016</v>
      </c>
      <c r="W204" s="13">
        <f t="shared" si="111"/>
        <v>34659396</v>
      </c>
      <c r="X204" s="13">
        <f t="shared" si="130"/>
        <v>1141154950</v>
      </c>
      <c r="Y204" s="13">
        <f t="shared" si="124"/>
        <v>1755623</v>
      </c>
      <c r="Z204" s="13">
        <f t="shared" si="112"/>
        <v>818664194400</v>
      </c>
      <c r="AA204" s="13">
        <f t="shared" si="113"/>
        <v>2300913613968</v>
      </c>
      <c r="AB204" s="13">
        <f t="shared" si="114"/>
        <v>4.63634093214552E+16</v>
      </c>
      <c r="AC204" s="13">
        <f t="shared" si="115"/>
        <v>9.3482659561444426E+19</v>
      </c>
      <c r="AD204" s="13">
        <f t="shared" si="116"/>
        <v>5.2942034589432829E+24</v>
      </c>
      <c r="AE204" s="13">
        <f t="shared" si="117"/>
        <v>790468018176</v>
      </c>
      <c r="AF204" s="13">
        <f t="shared" si="127"/>
        <v>51</v>
      </c>
      <c r="AG204" s="13">
        <f t="shared" si="128"/>
        <v>117346594312368</v>
      </c>
      <c r="AH204" s="13">
        <f t="shared" si="118"/>
        <v>1.3030764069984974E+17</v>
      </c>
      <c r="AI204" s="13">
        <f t="shared" si="119"/>
        <v>2888283</v>
      </c>
      <c r="AJ204" s="13">
        <f t="shared" si="99"/>
        <v>7.6907695572880534</v>
      </c>
      <c r="AK204" s="13">
        <f t="shared" si="125"/>
        <v>91.879378241013526</v>
      </c>
      <c r="AL204" s="13">
        <f t="shared" si="120"/>
        <v>0.42985220169841803</v>
      </c>
    </row>
    <row r="205" spans="1:38" ht="15.75" thickBot="1" x14ac:dyDescent="0.3">
      <c r="A205" s="3">
        <v>44428</v>
      </c>
      <c r="B205" s="8">
        <v>190656</v>
      </c>
      <c r="C205" s="4">
        <f t="shared" si="101"/>
        <v>578</v>
      </c>
      <c r="D205" s="8">
        <f t="shared" si="109"/>
        <v>28</v>
      </c>
      <c r="E205" s="4">
        <f t="shared" si="109"/>
        <v>553</v>
      </c>
      <c r="F205" s="8">
        <v>56630</v>
      </c>
      <c r="G205" s="4">
        <v>4957</v>
      </c>
      <c r="H205" s="4">
        <f t="shared" si="100"/>
        <v>129069</v>
      </c>
      <c r="I205" s="4">
        <f t="shared" si="102"/>
        <v>9.0941197245276353E-3</v>
      </c>
      <c r="J205" s="4">
        <f t="shared" si="103"/>
        <v>8.6173406321737589E-3</v>
      </c>
      <c r="K205" s="4">
        <f t="shared" si="104"/>
        <v>4.7677909235387605E-4</v>
      </c>
      <c r="L205" s="4">
        <f t="shared" si="105"/>
        <v>1</v>
      </c>
      <c r="M205" s="8">
        <f t="shared" si="106"/>
        <v>2.5999706277274255</v>
      </c>
      <c r="N205" s="8">
        <f t="shared" si="107"/>
        <v>67.697318731117832</v>
      </c>
      <c r="O205" s="8">
        <f t="shared" si="108"/>
        <v>29.702710641154752</v>
      </c>
      <c r="P205" s="4">
        <v>3421279</v>
      </c>
      <c r="Q205" s="4">
        <f t="shared" si="129"/>
        <v>20468</v>
      </c>
      <c r="R205" s="13">
        <f t="shared" si="121"/>
        <v>40607450</v>
      </c>
      <c r="S205" s="13">
        <f t="shared" si="122"/>
        <v>8.6723002798747516E-4</v>
      </c>
      <c r="T205" s="13">
        <f t="shared" si="126"/>
        <v>21046</v>
      </c>
      <c r="U205" s="13">
        <f t="shared" si="110"/>
        <v>3206956900</v>
      </c>
      <c r="V205" s="13">
        <f t="shared" si="123"/>
        <v>1648964995502500</v>
      </c>
      <c r="W205" s="13">
        <f t="shared" si="111"/>
        <v>31316390</v>
      </c>
      <c r="X205" s="13">
        <f t="shared" si="130"/>
        <v>1191834980</v>
      </c>
      <c r="Y205" s="13">
        <f t="shared" si="124"/>
        <v>1585640</v>
      </c>
      <c r="Z205" s="13">
        <f t="shared" si="112"/>
        <v>854624392700</v>
      </c>
      <c r="AA205" s="13">
        <f t="shared" si="113"/>
        <v>2299599893500</v>
      </c>
      <c r="AB205" s="13">
        <f t="shared" si="114"/>
        <v>4.8397379358601E+16</v>
      </c>
      <c r="AC205" s="13">
        <f t="shared" si="115"/>
        <v>9.3380887695306572E+19</v>
      </c>
      <c r="AD205" s="13">
        <f t="shared" si="116"/>
        <v>5.2881596701852116E+24</v>
      </c>
      <c r="AE205" s="13">
        <f t="shared" si="117"/>
        <v>831153286600</v>
      </c>
      <c r="AF205" s="13">
        <f t="shared" si="127"/>
        <v>-3</v>
      </c>
      <c r="AG205" s="13">
        <f t="shared" si="128"/>
        <v>-6898799680500</v>
      </c>
      <c r="AH205" s="13">
        <f t="shared" si="118"/>
        <v>1.3022634196890499E+17</v>
      </c>
      <c r="AI205" s="13">
        <f t="shared" si="119"/>
        <v>-169890</v>
      </c>
      <c r="AJ205" s="13">
        <f t="shared" si="99"/>
        <v>7.7370569491185819</v>
      </c>
      <c r="AK205" s="13">
        <f t="shared" si="125"/>
        <v>91.831783730144593</v>
      </c>
      <c r="AL205" s="13">
        <f t="shared" si="120"/>
        <v>0.43115932073682167</v>
      </c>
    </row>
    <row r="206" spans="1:38" ht="15.75" thickBot="1" x14ac:dyDescent="0.3">
      <c r="A206" s="3">
        <v>44429</v>
      </c>
      <c r="B206" s="8">
        <v>191171</v>
      </c>
      <c r="C206" s="4">
        <f t="shared" si="101"/>
        <v>515</v>
      </c>
      <c r="D206" s="8">
        <f t="shared" si="109"/>
        <v>27</v>
      </c>
      <c r="E206" s="4">
        <f t="shared" si="109"/>
        <v>488</v>
      </c>
      <c r="F206" s="8">
        <v>56630</v>
      </c>
      <c r="G206" s="4">
        <v>4984</v>
      </c>
      <c r="H206" s="4">
        <f t="shared" si="100"/>
        <v>129557</v>
      </c>
      <c r="I206" s="4">
        <f t="shared" si="102"/>
        <v>7.2752957796221084E-3</v>
      </c>
      <c r="J206" s="4">
        <f t="shared" si="103"/>
        <v>6.9397845664841955E-3</v>
      </c>
      <c r="K206" s="4">
        <f t="shared" si="104"/>
        <v>3.5316969803990818E-4</v>
      </c>
      <c r="L206" s="4">
        <f t="shared" si="105"/>
        <v>0.99757869249394671</v>
      </c>
      <c r="M206" s="8">
        <f t="shared" si="106"/>
        <v>2.6070899874981035</v>
      </c>
      <c r="N206" s="8">
        <f t="shared" si="107"/>
        <v>67.770216193878781</v>
      </c>
      <c r="O206" s="8">
        <f t="shared" si="108"/>
        <v>29.622693818623119</v>
      </c>
      <c r="P206" s="4">
        <v>3456495</v>
      </c>
      <c r="Q206" s="4">
        <f t="shared" si="129"/>
        <v>35216</v>
      </c>
      <c r="R206" s="13">
        <f t="shared" si="121"/>
        <v>40571719</v>
      </c>
      <c r="S206" s="13">
        <f t="shared" si="122"/>
        <v>1.3120222980939013E-3</v>
      </c>
      <c r="T206" s="13">
        <f t="shared" si="126"/>
        <v>35731</v>
      </c>
      <c r="U206" s="13">
        <f t="shared" si="110"/>
        <v>3206956900</v>
      </c>
      <c r="V206" s="13">
        <f t="shared" si="123"/>
        <v>1646064382614961</v>
      </c>
      <c r="W206" s="13">
        <f t="shared" si="111"/>
        <v>27635440</v>
      </c>
      <c r="X206" s="13">
        <f t="shared" si="130"/>
        <v>2023446530</v>
      </c>
      <c r="Y206" s="13">
        <f t="shared" si="124"/>
        <v>1529010</v>
      </c>
      <c r="Z206" s="13">
        <f t="shared" si="112"/>
        <v>1449668091589</v>
      </c>
      <c r="AA206" s="13">
        <f t="shared" si="113"/>
        <v>2297576446970</v>
      </c>
      <c r="AB206" s="13">
        <f t="shared" si="114"/>
        <v>8.2094704026685072E+16</v>
      </c>
      <c r="AC206" s="13">
        <f t="shared" si="115"/>
        <v>9.3216625987485237E+19</v>
      </c>
      <c r="AD206" s="13">
        <f t="shared" si="116"/>
        <v>5.2788575296712894E+24</v>
      </c>
      <c r="AE206" s="13">
        <f t="shared" si="117"/>
        <v>1428773656304</v>
      </c>
      <c r="AF206" s="13">
        <f t="shared" si="127"/>
        <v>0</v>
      </c>
      <c r="AG206" s="13">
        <f t="shared" si="128"/>
        <v>0</v>
      </c>
      <c r="AH206" s="13">
        <f t="shared" si="118"/>
        <v>1.301117541919111E+17</v>
      </c>
      <c r="AI206" s="13">
        <f t="shared" si="119"/>
        <v>0</v>
      </c>
      <c r="AJ206" s="13">
        <f t="shared" si="99"/>
        <v>7.8166962294930151</v>
      </c>
      <c r="AK206" s="13">
        <f t="shared" si="125"/>
        <v>91.750979802184048</v>
      </c>
      <c r="AL206" s="13">
        <f t="shared" si="120"/>
        <v>0.43232396832294251</v>
      </c>
    </row>
    <row r="207" spans="1:38" ht="15.75" thickBot="1" x14ac:dyDescent="0.3">
      <c r="A207" s="3">
        <v>44430</v>
      </c>
      <c r="B207" s="8">
        <v>191583</v>
      </c>
      <c r="C207" s="4">
        <f t="shared" si="101"/>
        <v>412</v>
      </c>
      <c r="D207" s="8">
        <f t="shared" si="109"/>
        <v>20</v>
      </c>
      <c r="E207" s="4">
        <f t="shared" si="109"/>
        <v>393</v>
      </c>
      <c r="F207" s="8">
        <v>56629</v>
      </c>
      <c r="G207" s="4">
        <v>5004</v>
      </c>
      <c r="H207" s="4">
        <f t="shared" si="100"/>
        <v>129950</v>
      </c>
      <c r="I207" s="4">
        <f t="shared" si="102"/>
        <v>8.9353511451729685E-3</v>
      </c>
      <c r="J207" s="4">
        <f t="shared" si="103"/>
        <v>6.7456603507037027E-3</v>
      </c>
      <c r="K207" s="4">
        <f t="shared" si="104"/>
        <v>5.2976390188772535E-4</v>
      </c>
      <c r="L207" s="4">
        <f t="shared" si="105"/>
        <v>1.2281553398058254</v>
      </c>
      <c r="M207" s="8">
        <f t="shared" si="106"/>
        <v>2.6119227697655845</v>
      </c>
      <c r="N207" s="8">
        <f t="shared" si="107"/>
        <v>67.829609098928401</v>
      </c>
      <c r="O207" s="8">
        <f t="shared" si="108"/>
        <v>29.558468131306014</v>
      </c>
      <c r="P207" s="4">
        <v>3509726</v>
      </c>
      <c r="Q207" s="4">
        <f t="shared" si="129"/>
        <v>53231</v>
      </c>
      <c r="R207" s="13">
        <f t="shared" si="121"/>
        <v>40518076</v>
      </c>
      <c r="S207" s="13">
        <f t="shared" si="122"/>
        <v>1.7437402506476369E-3</v>
      </c>
      <c r="T207" s="13">
        <f t="shared" si="126"/>
        <v>53643</v>
      </c>
      <c r="U207" s="13">
        <f t="shared" si="110"/>
        <v>3206843641</v>
      </c>
      <c r="V207" s="13">
        <f t="shared" si="123"/>
        <v>1641714482741776</v>
      </c>
      <c r="W207" s="13">
        <f t="shared" si="111"/>
        <v>22255197</v>
      </c>
      <c r="X207" s="13">
        <f t="shared" si="130"/>
        <v>3037749447</v>
      </c>
      <c r="Y207" s="13">
        <f t="shared" si="124"/>
        <v>1132580</v>
      </c>
      <c r="Z207" s="13">
        <f t="shared" si="112"/>
        <v>2173511150868</v>
      </c>
      <c r="AA207" s="13">
        <f t="shared" si="113"/>
        <v>2294498125804</v>
      </c>
      <c r="AB207" s="13">
        <f t="shared" si="114"/>
        <v>1.2308376296250397E+17</v>
      </c>
      <c r="AC207" s="13">
        <f t="shared" si="115"/>
        <v>9.2968649443184034E+19</v>
      </c>
      <c r="AD207" s="13">
        <f t="shared" si="116"/>
        <v>5.2647216493180685E+24</v>
      </c>
      <c r="AE207" s="13">
        <f t="shared" si="117"/>
        <v>2156817703556</v>
      </c>
      <c r="AF207" s="13">
        <f t="shared" si="127"/>
        <v>-1</v>
      </c>
      <c r="AG207" s="13">
        <f t="shared" si="128"/>
        <v>-2294498125804</v>
      </c>
      <c r="AH207" s="13">
        <f t="shared" si="118"/>
        <v>1.2993513436615472E+17</v>
      </c>
      <c r="AI207" s="13">
        <f t="shared" si="119"/>
        <v>-56629</v>
      </c>
      <c r="AJ207" s="13">
        <f t="shared" si="99"/>
        <v>7.937075560865444</v>
      </c>
      <c r="AK207" s="13">
        <f t="shared" si="125"/>
        <v>91.629668752742717</v>
      </c>
      <c r="AL207" s="13">
        <f t="shared" si="120"/>
        <v>0.43325568639183926</v>
      </c>
    </row>
    <row r="208" spans="1:38" ht="15.75" thickBot="1" x14ac:dyDescent="0.3">
      <c r="A208" s="3">
        <v>44431</v>
      </c>
      <c r="B208" s="8">
        <v>192089</v>
      </c>
      <c r="C208" s="4">
        <f t="shared" si="101"/>
        <v>506</v>
      </c>
      <c r="D208" s="8">
        <f t="shared" si="109"/>
        <v>30</v>
      </c>
      <c r="E208" s="4">
        <f t="shared" si="109"/>
        <v>382</v>
      </c>
      <c r="F208" s="8">
        <v>56723</v>
      </c>
      <c r="G208" s="4">
        <v>5034</v>
      </c>
      <c r="H208" s="4">
        <f t="shared" si="100"/>
        <v>130332</v>
      </c>
      <c r="I208" s="4">
        <f t="shared" si="102"/>
        <v>9.4670592176013257E-3</v>
      </c>
      <c r="J208" s="4">
        <f t="shared" si="103"/>
        <v>7.2281085274051088E-3</v>
      </c>
      <c r="K208" s="4">
        <f t="shared" si="104"/>
        <v>5.1125645681645898E-4</v>
      </c>
      <c r="L208" s="4">
        <f t="shared" si="105"/>
        <v>1.2232346241457859</v>
      </c>
      <c r="M208" s="8">
        <f t="shared" si="106"/>
        <v>2.6206602147962661</v>
      </c>
      <c r="N208" s="8">
        <f t="shared" si="107"/>
        <v>67.849798791185336</v>
      </c>
      <c r="O208" s="8">
        <f t="shared" si="108"/>
        <v>29.529540994018401</v>
      </c>
      <c r="P208" s="4">
        <v>3580379</v>
      </c>
      <c r="Q208" s="4">
        <f t="shared" si="129"/>
        <v>70653</v>
      </c>
      <c r="R208" s="13">
        <f t="shared" si="121"/>
        <v>40446917</v>
      </c>
      <c r="S208" s="13">
        <f t="shared" si="122"/>
        <v>2.2823742041945989E-3</v>
      </c>
      <c r="T208" s="13">
        <f t="shared" si="126"/>
        <v>71159</v>
      </c>
      <c r="U208" s="13">
        <f t="shared" si="110"/>
        <v>3217498729</v>
      </c>
      <c r="V208" s="13">
        <f t="shared" si="123"/>
        <v>1635953094804889</v>
      </c>
      <c r="W208" s="13">
        <f t="shared" si="111"/>
        <v>21668186</v>
      </c>
      <c r="X208" s="13">
        <f t="shared" si="130"/>
        <v>4036351957</v>
      </c>
      <c r="Y208" s="13">
        <f t="shared" si="124"/>
        <v>1701690</v>
      </c>
      <c r="Z208" s="13">
        <f t="shared" si="112"/>
        <v>2878162166803</v>
      </c>
      <c r="AA208" s="13">
        <f t="shared" si="113"/>
        <v>2294270472991</v>
      </c>
      <c r="AB208" s="13">
        <f t="shared" si="114"/>
        <v>1.6325799258756656E+17</v>
      </c>
      <c r="AC208" s="13">
        <f t="shared" si="115"/>
        <v>9.2796167396617716E+19</v>
      </c>
      <c r="AD208" s="13">
        <f t="shared" si="116"/>
        <v>5.2636770032383472E+24</v>
      </c>
      <c r="AE208" s="13">
        <f t="shared" si="117"/>
        <v>2857696026801</v>
      </c>
      <c r="AF208" s="13">
        <f t="shared" si="127"/>
        <v>94</v>
      </c>
      <c r="AG208" s="13">
        <f t="shared" si="128"/>
        <v>215661424461154</v>
      </c>
      <c r="AH208" s="13">
        <f t="shared" si="118"/>
        <v>1.301379040394685E+17</v>
      </c>
      <c r="AI208" s="13">
        <f t="shared" si="119"/>
        <v>5331962</v>
      </c>
      <c r="AJ208" s="13">
        <f t="shared" si="99"/>
        <v>8.0968539024231116</v>
      </c>
      <c r="AK208" s="13">
        <f t="shared" si="125"/>
        <v>91.468746116663539</v>
      </c>
      <c r="AL208" s="13">
        <f t="shared" si="120"/>
        <v>0.4343999809133483</v>
      </c>
    </row>
    <row r="209" spans="1:38" ht="15.75" thickBot="1" x14ac:dyDescent="0.3">
      <c r="A209" s="3">
        <v>44432</v>
      </c>
      <c r="B209" s="8">
        <v>192626</v>
      </c>
      <c r="C209" s="4">
        <f t="shared" si="101"/>
        <v>537</v>
      </c>
      <c r="D209" s="8">
        <f t="shared" si="109"/>
        <v>29</v>
      </c>
      <c r="E209" s="4">
        <f t="shared" si="109"/>
        <v>410</v>
      </c>
      <c r="F209" s="8">
        <v>56821</v>
      </c>
      <c r="G209" s="4">
        <v>5063</v>
      </c>
      <c r="H209" s="4">
        <f t="shared" si="100"/>
        <v>130742</v>
      </c>
      <c r="I209" s="4">
        <f t="shared" si="102"/>
        <v>9.591524260396684E-3</v>
      </c>
      <c r="J209" s="4">
        <f t="shared" si="103"/>
        <v>7.4092325020678976E-3</v>
      </c>
      <c r="K209" s="4">
        <f t="shared" si="104"/>
        <v>5.8077119374879002E-4</v>
      </c>
      <c r="L209" s="4">
        <f t="shared" si="105"/>
        <v>1.2004405286343611</v>
      </c>
      <c r="M209" s="8">
        <f t="shared" si="106"/>
        <v>2.6284094566673244</v>
      </c>
      <c r="N209" s="8">
        <f t="shared" si="107"/>
        <v>67.873495789768782</v>
      </c>
      <c r="O209" s="8">
        <f t="shared" si="108"/>
        <v>29.498094753563901</v>
      </c>
      <c r="P209" s="4">
        <v>3672694</v>
      </c>
      <c r="Q209" s="4">
        <f t="shared" si="129"/>
        <v>92315</v>
      </c>
      <c r="R209" s="13">
        <f t="shared" si="121"/>
        <v>40354065</v>
      </c>
      <c r="S209" s="13">
        <f t="shared" si="122"/>
        <v>2.5685640343791885E-3</v>
      </c>
      <c r="T209" s="13">
        <f t="shared" si="126"/>
        <v>92852</v>
      </c>
      <c r="U209" s="13">
        <f t="shared" si="110"/>
        <v>3228626041</v>
      </c>
      <c r="V209" s="13">
        <f t="shared" si="123"/>
        <v>1628450562024225</v>
      </c>
      <c r="W209" s="13">
        <f t="shared" si="111"/>
        <v>23296610</v>
      </c>
      <c r="X209" s="13">
        <f t="shared" si="130"/>
        <v>5275943492</v>
      </c>
      <c r="Y209" s="13">
        <f t="shared" si="124"/>
        <v>1647809</v>
      </c>
      <c r="Z209" s="13">
        <f t="shared" si="112"/>
        <v>3746955643380</v>
      </c>
      <c r="AA209" s="13">
        <f t="shared" si="113"/>
        <v>2292958327365</v>
      </c>
      <c r="AB209" s="13">
        <f t="shared" si="114"/>
        <v>2.1290576661249498E+17</v>
      </c>
      <c r="AC209" s="13">
        <f t="shared" si="115"/>
        <v>9.2530189384778482E+19</v>
      </c>
      <c r="AD209" s="13">
        <f t="shared" si="116"/>
        <v>5.257657891032499E+24</v>
      </c>
      <c r="AE209" s="13">
        <f t="shared" si="117"/>
        <v>3725285510475</v>
      </c>
      <c r="AF209" s="13">
        <f t="shared" si="127"/>
        <v>98</v>
      </c>
      <c r="AG209" s="13">
        <f t="shared" si="128"/>
        <v>224709916081770</v>
      </c>
      <c r="AH209" s="13">
        <f t="shared" si="118"/>
        <v>1.3028818511920667E+17</v>
      </c>
      <c r="AI209" s="13">
        <f t="shared" si="119"/>
        <v>5568458</v>
      </c>
      <c r="AJ209" s="13">
        <f t="shared" si="99"/>
        <v>8.3056198090498086</v>
      </c>
      <c r="AK209" s="13">
        <f t="shared" si="125"/>
        <v>91.258765810515001</v>
      </c>
      <c r="AL209" s="13">
        <f t="shared" si="120"/>
        <v>0.43561438043518697</v>
      </c>
    </row>
    <row r="210" spans="1:38" ht="15.75" thickBot="1" x14ac:dyDescent="0.3">
      <c r="A210" s="3">
        <v>44433</v>
      </c>
      <c r="B210" s="8">
        <v>193171</v>
      </c>
      <c r="C210" s="4">
        <f t="shared" si="101"/>
        <v>545</v>
      </c>
      <c r="D210" s="8">
        <f t="shared" si="109"/>
        <v>33</v>
      </c>
      <c r="E210" s="4">
        <f t="shared" si="109"/>
        <v>421</v>
      </c>
      <c r="F210" s="8">
        <v>56912</v>
      </c>
      <c r="G210" s="4">
        <v>5096</v>
      </c>
      <c r="H210" s="4">
        <f t="shared" si="100"/>
        <v>131163</v>
      </c>
      <c r="I210" s="4">
        <f t="shared" si="102"/>
        <v>8.8382063536688229E-3</v>
      </c>
      <c r="J210" s="4">
        <f t="shared" si="103"/>
        <v>6.5364070846218722E-3</v>
      </c>
      <c r="K210" s="4">
        <f t="shared" si="104"/>
        <v>4.3927466966544839E-4</v>
      </c>
      <c r="L210" s="4">
        <f t="shared" si="105"/>
        <v>1.2670025188916878</v>
      </c>
      <c r="M210" s="8">
        <f t="shared" si="106"/>
        <v>2.6380771440847748</v>
      </c>
      <c r="N210" s="8">
        <f t="shared" si="107"/>
        <v>67.899943573310694</v>
      </c>
      <c r="O210" s="8">
        <f t="shared" si="108"/>
        <v>29.461979282604535</v>
      </c>
      <c r="P210" s="4">
        <v>3776346</v>
      </c>
      <c r="Q210" s="4">
        <f t="shared" si="129"/>
        <v>103652</v>
      </c>
      <c r="R210" s="13">
        <f t="shared" si="121"/>
        <v>40249868</v>
      </c>
      <c r="S210" s="13">
        <f t="shared" si="122"/>
        <v>2.5929277581730205E-3</v>
      </c>
      <c r="T210" s="13">
        <f t="shared" si="126"/>
        <v>104197</v>
      </c>
      <c r="U210" s="13">
        <f t="shared" si="110"/>
        <v>3238975744</v>
      </c>
      <c r="V210" s="13">
        <f t="shared" si="123"/>
        <v>1620051874017424</v>
      </c>
      <c r="W210" s="13">
        <f t="shared" si="111"/>
        <v>23959952</v>
      </c>
      <c r="X210" s="13">
        <f t="shared" si="130"/>
        <v>5930059664</v>
      </c>
      <c r="Y210" s="13">
        <f t="shared" si="124"/>
        <v>1878096</v>
      </c>
      <c r="Z210" s="13">
        <f t="shared" si="112"/>
        <v>4193915495996</v>
      </c>
      <c r="AA210" s="13">
        <f t="shared" si="113"/>
        <v>2290700487616</v>
      </c>
      <c r="AB210" s="13">
        <f t="shared" si="114"/>
        <v>2.3868411870812435E+17</v>
      </c>
      <c r="AC210" s="13">
        <f t="shared" si="115"/>
        <v>9.2200392254079631E+19</v>
      </c>
      <c r="AD210" s="13">
        <f t="shared" si="116"/>
        <v>5.2473087239641807E+24</v>
      </c>
      <c r="AE210" s="13">
        <f t="shared" si="117"/>
        <v>4171979317936</v>
      </c>
      <c r="AF210" s="13">
        <f t="shared" si="127"/>
        <v>91</v>
      </c>
      <c r="AG210" s="13">
        <f t="shared" si="128"/>
        <v>208453744373056</v>
      </c>
      <c r="AH210" s="13">
        <f t="shared" si="118"/>
        <v>1.3036834615120179E+17</v>
      </c>
      <c r="AI210" s="13">
        <f t="shared" si="119"/>
        <v>5178992</v>
      </c>
      <c r="AJ210" s="13">
        <f t="shared" si="99"/>
        <v>8.5400237927325318</v>
      </c>
      <c r="AK210" s="13">
        <f t="shared" si="125"/>
        <v>91.023129335697462</v>
      </c>
      <c r="AL210" s="13">
        <f t="shared" si="120"/>
        <v>0.43684687157001389</v>
      </c>
    </row>
    <row r="211" spans="1:38" ht="15.75" thickBot="1" x14ac:dyDescent="0.3">
      <c r="A211" s="3">
        <v>44434</v>
      </c>
      <c r="B211" s="8">
        <v>193674</v>
      </c>
      <c r="C211" s="4">
        <f t="shared" si="101"/>
        <v>503</v>
      </c>
      <c r="D211" s="8">
        <f t="shared" si="109"/>
        <v>25</v>
      </c>
      <c r="E211" s="4">
        <f t="shared" si="109"/>
        <v>372</v>
      </c>
      <c r="F211" s="8">
        <v>57018</v>
      </c>
      <c r="G211" s="4">
        <v>5121</v>
      </c>
      <c r="H211" s="4">
        <f t="shared" si="100"/>
        <v>131535</v>
      </c>
      <c r="I211" s="4">
        <f t="shared" si="102"/>
        <v>8.9796204707285419E-3</v>
      </c>
      <c r="J211" s="4">
        <f t="shared" si="103"/>
        <v>6.6645620681188393E-3</v>
      </c>
      <c r="K211" s="4">
        <f t="shared" si="104"/>
        <v>4.7353467326107543E-4</v>
      </c>
      <c r="L211" s="4">
        <f t="shared" si="105"/>
        <v>1.257985257985258</v>
      </c>
      <c r="M211" s="8">
        <f t="shared" si="106"/>
        <v>2.6441339570618667</v>
      </c>
      <c r="N211" s="8">
        <f t="shared" si="107"/>
        <v>67.915672728399272</v>
      </c>
      <c r="O211" s="8">
        <f t="shared" si="108"/>
        <v>29.440193314538867</v>
      </c>
      <c r="P211" s="4">
        <v>3880711</v>
      </c>
      <c r="Q211" s="4">
        <f t="shared" si="129"/>
        <v>104365</v>
      </c>
      <c r="R211" s="13">
        <f t="shared" si="121"/>
        <v>40145000</v>
      </c>
      <c r="S211" s="13">
        <f t="shared" si="122"/>
        <v>3.1513762610536804E-3</v>
      </c>
      <c r="T211" s="13">
        <f t="shared" si="126"/>
        <v>104868</v>
      </c>
      <c r="U211" s="13">
        <f t="shared" si="110"/>
        <v>3251052324</v>
      </c>
      <c r="V211" s="13">
        <f t="shared" si="123"/>
        <v>1611621025000000</v>
      </c>
      <c r="W211" s="13">
        <f t="shared" si="111"/>
        <v>21210696</v>
      </c>
      <c r="X211" s="13">
        <f t="shared" si="130"/>
        <v>5979363624</v>
      </c>
      <c r="Y211" s="13">
        <f t="shared" si="124"/>
        <v>1425450</v>
      </c>
      <c r="Z211" s="13">
        <f t="shared" si="112"/>
        <v>4209925860000</v>
      </c>
      <c r="AA211" s="13">
        <f t="shared" si="113"/>
        <v>2288987610000</v>
      </c>
      <c r="AB211" s="13">
        <f t="shared" si="114"/>
        <v>2.4004155268548E+17</v>
      </c>
      <c r="AC211" s="13">
        <f t="shared" si="115"/>
        <v>9.1891407603450003E+19</v>
      </c>
      <c r="AD211" s="13">
        <f t="shared" si="116"/>
        <v>5.2394642787335125E+24</v>
      </c>
      <c r="AE211" s="13">
        <f t="shared" si="117"/>
        <v>4189732925000</v>
      </c>
      <c r="AF211" s="13">
        <f t="shared" si="127"/>
        <v>106</v>
      </c>
      <c r="AG211" s="13">
        <f t="shared" si="128"/>
        <v>242632686660000</v>
      </c>
      <c r="AH211" s="13">
        <f t="shared" si="118"/>
        <v>1.3051349554698E+17</v>
      </c>
      <c r="AI211" s="13">
        <f t="shared" si="119"/>
        <v>6043908</v>
      </c>
      <c r="AJ211" s="13">
        <f t="shared" si="99"/>
        <v>8.776040191422835</v>
      </c>
      <c r="AK211" s="13">
        <f t="shared" si="125"/>
        <v>90.785975426840508</v>
      </c>
      <c r="AL211" s="13">
        <f t="shared" si="120"/>
        <v>0.43798438173665238</v>
      </c>
    </row>
    <row r="212" spans="1:38" ht="15.75" thickBot="1" x14ac:dyDescent="0.3">
      <c r="A212" s="3">
        <v>44435</v>
      </c>
      <c r="B212" s="8">
        <v>194186</v>
      </c>
      <c r="C212" s="4">
        <f t="shared" si="101"/>
        <v>512</v>
      </c>
      <c r="D212" s="8">
        <f t="shared" si="109"/>
        <v>27</v>
      </c>
      <c r="E212" s="4">
        <f t="shared" si="109"/>
        <v>380</v>
      </c>
      <c r="F212" s="8">
        <v>57123</v>
      </c>
      <c r="G212" s="4">
        <v>5148</v>
      </c>
      <c r="H212" s="4">
        <f t="shared" si="100"/>
        <v>131915</v>
      </c>
      <c r="I212" s="4">
        <f t="shared" si="102"/>
        <v>8.4904504315249547E-3</v>
      </c>
      <c r="J212" s="4">
        <f t="shared" si="103"/>
        <v>6.5997934282163049E-3</v>
      </c>
      <c r="K212" s="4">
        <f t="shared" si="104"/>
        <v>5.4268858428303834E-4</v>
      </c>
      <c r="L212" s="4">
        <f t="shared" si="105"/>
        <v>1.1887254901960784</v>
      </c>
      <c r="M212" s="8">
        <f t="shared" si="106"/>
        <v>2.6510665032494618</v>
      </c>
      <c r="N212" s="8">
        <f t="shared" si="107"/>
        <v>67.932291720309394</v>
      </c>
      <c r="O212" s="8">
        <f t="shared" si="108"/>
        <v>29.416641776441143</v>
      </c>
      <c r="P212" s="4">
        <v>4007223</v>
      </c>
      <c r="Q212" s="4">
        <f t="shared" si="129"/>
        <v>126512</v>
      </c>
      <c r="R212" s="13">
        <f t="shared" si="121"/>
        <v>40017976</v>
      </c>
      <c r="S212" s="13">
        <f t="shared" si="122"/>
        <v>3.6874428631772883E-3</v>
      </c>
      <c r="T212" s="13">
        <f t="shared" si="126"/>
        <v>127024</v>
      </c>
      <c r="U212" s="13">
        <f t="shared" si="110"/>
        <v>3263037129</v>
      </c>
      <c r="V212" s="13">
        <f t="shared" si="123"/>
        <v>1601438403136576</v>
      </c>
      <c r="W212" s="13">
        <f t="shared" si="111"/>
        <v>21706740</v>
      </c>
      <c r="X212" s="13">
        <f t="shared" si="130"/>
        <v>7255991952</v>
      </c>
      <c r="Y212" s="13">
        <f t="shared" si="124"/>
        <v>1542321</v>
      </c>
      <c r="Z212" s="13">
        <f t="shared" si="112"/>
        <v>5083243383424</v>
      </c>
      <c r="AA212" s="13">
        <f t="shared" si="113"/>
        <v>2285946843048</v>
      </c>
      <c r="AB212" s="13">
        <f t="shared" si="114"/>
        <v>2.9037011179132915E+17</v>
      </c>
      <c r="AC212" s="13">
        <f t="shared" si="115"/>
        <v>9.1478965902370636E+19</v>
      </c>
      <c r="AD212" s="13">
        <f t="shared" si="116"/>
        <v>5.2255529692411175E+24</v>
      </c>
      <c r="AE212" s="13">
        <f t="shared" si="117"/>
        <v>5062754179712</v>
      </c>
      <c r="AF212" s="13">
        <f t="shared" si="127"/>
        <v>105</v>
      </c>
      <c r="AG212" s="13">
        <f t="shared" si="128"/>
        <v>240024418520040</v>
      </c>
      <c r="AH212" s="13">
        <f t="shared" si="118"/>
        <v>1.3058014151543091E+17</v>
      </c>
      <c r="AI212" s="13">
        <f t="shared" si="119"/>
        <v>5997915</v>
      </c>
      <c r="AJ212" s="13">
        <f t="shared" si="99"/>
        <v>9.0621409592195814</v>
      </c>
      <c r="AK212" s="13">
        <f t="shared" si="125"/>
        <v>90.498716795812513</v>
      </c>
      <c r="AL212" s="13">
        <f t="shared" si="120"/>
        <v>0.43914224496790266</v>
      </c>
    </row>
    <row r="213" spans="1:38" ht="15.75" thickBot="1" x14ac:dyDescent="0.3">
      <c r="A213" s="3">
        <v>44436</v>
      </c>
      <c r="B213" s="8">
        <v>194671</v>
      </c>
      <c r="C213" s="4">
        <f t="shared" si="101"/>
        <v>485</v>
      </c>
      <c r="D213" s="8">
        <f t="shared" si="109"/>
        <v>31</v>
      </c>
      <c r="E213" s="4">
        <f t="shared" si="109"/>
        <v>377</v>
      </c>
      <c r="F213" s="8">
        <v>57200</v>
      </c>
      <c r="G213" s="4">
        <v>5179</v>
      </c>
      <c r="H213" s="4">
        <f t="shared" si="100"/>
        <v>132292</v>
      </c>
      <c r="I213" s="4">
        <f t="shared" si="102"/>
        <v>8.5839160839160846E-3</v>
      </c>
      <c r="J213" s="4">
        <f t="shared" si="103"/>
        <v>7.1678321678321682E-3</v>
      </c>
      <c r="K213" s="4">
        <f t="shared" si="104"/>
        <v>5.2447552447552448E-4</v>
      </c>
      <c r="L213" s="4">
        <f t="shared" si="105"/>
        <v>1.115909090909091</v>
      </c>
      <c r="M213" s="8">
        <f t="shared" si="106"/>
        <v>2.6603859845585629</v>
      </c>
      <c r="N213" s="8">
        <f t="shared" si="107"/>
        <v>67.95670644317849</v>
      </c>
      <c r="O213" s="8">
        <f t="shared" si="108"/>
        <v>29.382907572262944</v>
      </c>
      <c r="P213" s="4">
        <v>4154787</v>
      </c>
      <c r="Q213" s="4">
        <f t="shared" si="129"/>
        <v>147564</v>
      </c>
      <c r="R213" s="13">
        <f t="shared" si="121"/>
        <v>39869927</v>
      </c>
      <c r="S213" s="13">
        <f t="shared" si="122"/>
        <v>3.9206241837362781E-3</v>
      </c>
      <c r="T213" s="13">
        <f t="shared" si="126"/>
        <v>148049</v>
      </c>
      <c r="U213" s="13">
        <f t="shared" si="110"/>
        <v>3271840000</v>
      </c>
      <c r="V213" s="13">
        <f t="shared" si="123"/>
        <v>1589611078985329</v>
      </c>
      <c r="W213" s="13">
        <f t="shared" si="111"/>
        <v>21564400</v>
      </c>
      <c r="X213" s="13">
        <f t="shared" si="130"/>
        <v>8468402800</v>
      </c>
      <c r="Y213" s="13">
        <f t="shared" si="124"/>
        <v>1773200</v>
      </c>
      <c r="Z213" s="13">
        <f t="shared" si="112"/>
        <v>5902702822423</v>
      </c>
      <c r="AA213" s="13">
        <f t="shared" si="113"/>
        <v>2280559824400</v>
      </c>
      <c r="AB213" s="13">
        <f t="shared" si="114"/>
        <v>3.3763460144259558E+17</v>
      </c>
      <c r="AC213" s="13">
        <f t="shared" si="115"/>
        <v>9.0925753717960819E+19</v>
      </c>
      <c r="AD213" s="13">
        <f t="shared" si="116"/>
        <v>5.2009531126673593E+24</v>
      </c>
      <c r="AE213" s="13">
        <f t="shared" si="117"/>
        <v>5883365907828</v>
      </c>
      <c r="AF213" s="13">
        <f t="shared" si="127"/>
        <v>77</v>
      </c>
      <c r="AG213" s="13">
        <f t="shared" si="128"/>
        <v>175603106478800</v>
      </c>
      <c r="AH213" s="13">
        <f t="shared" si="118"/>
        <v>1.3044802195568E+17</v>
      </c>
      <c r="AI213" s="13">
        <f t="shared" si="119"/>
        <v>4404400</v>
      </c>
      <c r="AJ213" s="13">
        <f t="shared" si="99"/>
        <v>9.3958498065950042</v>
      </c>
      <c r="AK213" s="13">
        <f t="shared" si="125"/>
        <v>90.163911144399677</v>
      </c>
      <c r="AL213" s="13">
        <f t="shared" si="120"/>
        <v>0.44023904900531746</v>
      </c>
    </row>
    <row r="214" spans="1:38" ht="15.75" thickBot="1" x14ac:dyDescent="0.3">
      <c r="A214" s="3">
        <v>44437</v>
      </c>
      <c r="B214" s="8">
        <v>195162</v>
      </c>
      <c r="C214" s="4">
        <f t="shared" si="101"/>
        <v>491</v>
      </c>
      <c r="D214" s="8">
        <f t="shared" si="109"/>
        <v>30</v>
      </c>
      <c r="E214" s="4">
        <f t="shared" si="109"/>
        <v>410</v>
      </c>
      <c r="F214" s="8">
        <v>57251</v>
      </c>
      <c r="G214" s="4">
        <v>5209</v>
      </c>
      <c r="H214" s="4">
        <f t="shared" si="100"/>
        <v>132702</v>
      </c>
      <c r="I214" s="4">
        <f t="shared" si="102"/>
        <v>7.1963808492428076E-3</v>
      </c>
      <c r="J214" s="4">
        <f t="shared" si="103"/>
        <v>5.8514261759619922E-3</v>
      </c>
      <c r="K214" s="4">
        <f t="shared" si="104"/>
        <v>5.4147525807409478E-4</v>
      </c>
      <c r="L214" s="4">
        <f t="shared" si="105"/>
        <v>1.1256830601092895</v>
      </c>
      <c r="M214" s="8">
        <f t="shared" si="106"/>
        <v>2.6690646744755639</v>
      </c>
      <c r="N214" s="8">
        <f t="shared" si="107"/>
        <v>67.995818858179362</v>
      </c>
      <c r="O214" s="8">
        <f t="shared" si="108"/>
        <v>29.335116467345081</v>
      </c>
      <c r="P214" s="4">
        <v>4311102</v>
      </c>
      <c r="Q214" s="4">
        <f t="shared" si="129"/>
        <v>156315</v>
      </c>
      <c r="R214" s="13">
        <f t="shared" si="121"/>
        <v>39713121</v>
      </c>
      <c r="S214" s="13">
        <f t="shared" si="122"/>
        <v>4.0884472414041695E-3</v>
      </c>
      <c r="T214" s="13">
        <f t="shared" si="126"/>
        <v>156806</v>
      </c>
      <c r="U214" s="13">
        <f t="shared" si="110"/>
        <v>3277677001</v>
      </c>
      <c r="V214" s="13">
        <f t="shared" si="123"/>
        <v>1577131979560641</v>
      </c>
      <c r="W214" s="13">
        <f t="shared" si="111"/>
        <v>23472910</v>
      </c>
      <c r="X214" s="13">
        <f t="shared" si="130"/>
        <v>8977300306</v>
      </c>
      <c r="Y214" s="13">
        <f t="shared" si="124"/>
        <v>1717530</v>
      </c>
      <c r="Z214" s="13">
        <f t="shared" si="112"/>
        <v>6227255651526</v>
      </c>
      <c r="AA214" s="13">
        <f t="shared" si="113"/>
        <v>2273615890371</v>
      </c>
      <c r="AB214" s="13">
        <f t="shared" si="114"/>
        <v>3.5651661330551501E+17</v>
      </c>
      <c r="AC214" s="13">
        <f t="shared" si="115"/>
        <v>9.0292382961826251E+19</v>
      </c>
      <c r="AD214" s="13">
        <f t="shared" si="116"/>
        <v>5.1693292169475148E+24</v>
      </c>
      <c r="AE214" s="13">
        <f t="shared" si="117"/>
        <v>6207756509115</v>
      </c>
      <c r="AF214" s="13">
        <f t="shared" si="127"/>
        <v>51</v>
      </c>
      <c r="AG214" s="13">
        <f t="shared" si="128"/>
        <v>115954410408921</v>
      </c>
      <c r="AH214" s="13">
        <f t="shared" si="118"/>
        <v>1.3016678333963013E+17</v>
      </c>
      <c r="AI214" s="13">
        <f t="shared" si="119"/>
        <v>2919801</v>
      </c>
      <c r="AJ214" s="13">
        <f t="shared" si="99"/>
        <v>9.7493486171279855</v>
      </c>
      <c r="AK214" s="13">
        <f t="shared" si="125"/>
        <v>89.809301961119544</v>
      </c>
      <c r="AL214" s="13">
        <f t="shared" si="120"/>
        <v>0.44134942175247349</v>
      </c>
    </row>
    <row r="215" spans="1:38" ht="15.75" thickBot="1" x14ac:dyDescent="0.3">
      <c r="A215" s="3">
        <v>44438</v>
      </c>
      <c r="B215" s="8">
        <v>195574</v>
      </c>
      <c r="C215" s="4">
        <f t="shared" si="101"/>
        <v>412</v>
      </c>
      <c r="D215" s="8">
        <f t="shared" si="109"/>
        <v>31</v>
      </c>
      <c r="E215" s="4">
        <f t="shared" si="109"/>
        <v>335</v>
      </c>
      <c r="F215" s="8">
        <v>57297</v>
      </c>
      <c r="G215" s="4">
        <v>5240</v>
      </c>
      <c r="H215" s="4">
        <f t="shared" si="100"/>
        <v>133037</v>
      </c>
      <c r="I215" s="4">
        <f t="shared" si="102"/>
        <v>8.8311778976211674E-3</v>
      </c>
      <c r="J215" s="4">
        <f t="shared" si="103"/>
        <v>7.1382445852313384E-3</v>
      </c>
      <c r="K215" s="4">
        <f t="shared" si="104"/>
        <v>5.0613470164231986E-4</v>
      </c>
      <c r="L215" s="4">
        <f t="shared" si="105"/>
        <v>1.1552511415525115</v>
      </c>
      <c r="M215" s="8">
        <f t="shared" si="106"/>
        <v>2.6792927485248552</v>
      </c>
      <c r="N215" s="8">
        <f t="shared" si="107"/>
        <v>68.023868203339916</v>
      </c>
      <c r="O215" s="8">
        <f t="shared" si="108"/>
        <v>29.296839048135233</v>
      </c>
      <c r="P215" s="4">
        <v>4473467</v>
      </c>
      <c r="Q215" s="4">
        <f t="shared" si="129"/>
        <v>162365</v>
      </c>
      <c r="R215" s="13">
        <f t="shared" si="121"/>
        <v>39550344</v>
      </c>
      <c r="S215" s="13">
        <f t="shared" si="122"/>
        <v>3.2479110674739011E-3</v>
      </c>
      <c r="T215" s="13">
        <f t="shared" si="126"/>
        <v>162777</v>
      </c>
      <c r="U215" s="13">
        <f t="shared" si="110"/>
        <v>3282946209</v>
      </c>
      <c r="V215" s="13">
        <f t="shared" si="123"/>
        <v>1564229710518336</v>
      </c>
      <c r="W215" s="13">
        <f t="shared" si="111"/>
        <v>19194495</v>
      </c>
      <c r="X215" s="13">
        <f t="shared" si="130"/>
        <v>9326633769</v>
      </c>
      <c r="Y215" s="13">
        <f t="shared" si="124"/>
        <v>1776207</v>
      </c>
      <c r="Z215" s="13">
        <f t="shared" si="112"/>
        <v>6437886345288</v>
      </c>
      <c r="AA215" s="13">
        <f t="shared" si="113"/>
        <v>2266116060168</v>
      </c>
      <c r="AB215" s="13">
        <f t="shared" si="114"/>
        <v>3.6887157392596653E+17</v>
      </c>
      <c r="AC215" s="13">
        <f t="shared" si="115"/>
        <v>8.9625669723569095E+19</v>
      </c>
      <c r="AD215" s="13">
        <f t="shared" si="116"/>
        <v>5.135281998151339E+24</v>
      </c>
      <c r="AE215" s="13">
        <f t="shared" si="117"/>
        <v>6421591603560</v>
      </c>
      <c r="AF215" s="13">
        <f t="shared" si="127"/>
        <v>46</v>
      </c>
      <c r="AG215" s="13">
        <f t="shared" si="128"/>
        <v>104241338767728</v>
      </c>
      <c r="AH215" s="13">
        <f t="shared" si="118"/>
        <v>1.2984165189944589E+17</v>
      </c>
      <c r="AI215" s="13">
        <f t="shared" si="119"/>
        <v>2635662</v>
      </c>
      <c r="AJ215" s="13">
        <f t="shared" si="99"/>
        <v>10.116529209983359</v>
      </c>
      <c r="AK215" s="13">
        <f t="shared" si="125"/>
        <v>89.44118965019527</v>
      </c>
      <c r="AL215" s="13">
        <f t="shared" si="120"/>
        <v>0.44228113982137018</v>
      </c>
    </row>
    <row r="216" spans="1:38" ht="15.75" thickBot="1" x14ac:dyDescent="0.3">
      <c r="A216" s="3">
        <v>44439</v>
      </c>
      <c r="B216" s="8">
        <v>196080</v>
      </c>
      <c r="C216" s="4">
        <f t="shared" si="101"/>
        <v>506</v>
      </c>
      <c r="D216" s="8">
        <f t="shared" si="109"/>
        <v>29</v>
      </c>
      <c r="E216" s="4">
        <f t="shared" si="109"/>
        <v>409</v>
      </c>
      <c r="F216" s="8">
        <v>57365</v>
      </c>
      <c r="G216" s="4">
        <v>5269</v>
      </c>
      <c r="H216" s="4">
        <f t="shared" si="100"/>
        <v>133446</v>
      </c>
      <c r="I216" s="4">
        <f t="shared" si="102"/>
        <v>7.7922077922077922E-3</v>
      </c>
      <c r="J216" s="4">
        <f t="shared" si="103"/>
        <v>5.1076440338185302E-3</v>
      </c>
      <c r="K216" s="4">
        <f t="shared" si="104"/>
        <v>5.7526366251198463E-4</v>
      </c>
      <c r="L216" s="4">
        <f t="shared" si="105"/>
        <v>1.3711656441717792</v>
      </c>
      <c r="M216" s="8">
        <f t="shared" si="106"/>
        <v>2.6871685026519789</v>
      </c>
      <c r="N216" s="8">
        <f t="shared" si="107"/>
        <v>68.056915544675647</v>
      </c>
      <c r="O216" s="8">
        <f t="shared" si="108"/>
        <v>29.255915952672378</v>
      </c>
      <c r="P216" s="4">
        <v>4601923</v>
      </c>
      <c r="Q216" s="4">
        <f t="shared" si="129"/>
        <v>128456</v>
      </c>
      <c r="R216" s="13">
        <f t="shared" si="121"/>
        <v>39421382</v>
      </c>
      <c r="S216" s="13">
        <f t="shared" si="122"/>
        <v>2.8830546833695479E-3</v>
      </c>
      <c r="T216" s="13">
        <f t="shared" si="126"/>
        <v>128962</v>
      </c>
      <c r="U216" s="13">
        <f t="shared" si="110"/>
        <v>3290743225</v>
      </c>
      <c r="V216" s="13">
        <f t="shared" si="123"/>
        <v>1554045358789924</v>
      </c>
      <c r="W216" s="13">
        <f t="shared" si="111"/>
        <v>23462285</v>
      </c>
      <c r="X216" s="13">
        <f t="shared" si="130"/>
        <v>7397905130</v>
      </c>
      <c r="Y216" s="13">
        <f t="shared" si="124"/>
        <v>1663585</v>
      </c>
      <c r="Z216" s="13">
        <f t="shared" si="112"/>
        <v>5083860265484</v>
      </c>
      <c r="AA216" s="13">
        <f t="shared" si="113"/>
        <v>2261407578430</v>
      </c>
      <c r="AB216" s="13">
        <f t="shared" si="114"/>
        <v>2.9163564412948966E+17</v>
      </c>
      <c r="AC216" s="13">
        <f t="shared" si="115"/>
        <v>8.9147812006983991E+19</v>
      </c>
      <c r="AD216" s="13">
        <f t="shared" si="116"/>
        <v>5.1139642357806361E+24</v>
      </c>
      <c r="AE216" s="13">
        <f t="shared" si="117"/>
        <v>5063913046192</v>
      </c>
      <c r="AF216" s="13">
        <f t="shared" si="127"/>
        <v>68</v>
      </c>
      <c r="AG216" s="13">
        <f t="shared" si="128"/>
        <v>153775715333240</v>
      </c>
      <c r="AH216" s="13">
        <f t="shared" si="118"/>
        <v>1.2972564573663694E+17</v>
      </c>
      <c r="AI216" s="13">
        <f t="shared" si="119"/>
        <v>3900820</v>
      </c>
      <c r="AJ216" s="13">
        <f t="shared" si="99"/>
        <v>10.407026239736261</v>
      </c>
      <c r="AK216" s="13">
        <f t="shared" si="125"/>
        <v>89.149548325920861</v>
      </c>
      <c r="AL216" s="13">
        <f t="shared" si="120"/>
        <v>0.44342543434287923</v>
      </c>
    </row>
    <row r="217" spans="1:38" ht="15.75" thickBot="1" x14ac:dyDescent="0.3">
      <c r="A217" s="3">
        <v>44440</v>
      </c>
      <c r="B217" s="8">
        <v>196527</v>
      </c>
      <c r="C217" s="4">
        <f t="shared" si="101"/>
        <v>447</v>
      </c>
      <c r="D217" s="8">
        <f t="shared" si="109"/>
        <v>33</v>
      </c>
      <c r="E217" s="4">
        <f t="shared" si="109"/>
        <v>293</v>
      </c>
      <c r="F217" s="8">
        <v>57486</v>
      </c>
      <c r="G217" s="4">
        <v>5302</v>
      </c>
      <c r="H217" s="4">
        <f t="shared" si="100"/>
        <v>133739</v>
      </c>
      <c r="I217" s="4">
        <f t="shared" si="102"/>
        <v>6.7494694360366002E-3</v>
      </c>
      <c r="J217" s="4">
        <f t="shared" si="103"/>
        <v>5.8449013672894267E-3</v>
      </c>
      <c r="K217" s="4">
        <f t="shared" si="104"/>
        <v>6.4363497199318095E-4</v>
      </c>
      <c r="L217" s="4">
        <f t="shared" si="105"/>
        <v>1.0402144772117963</v>
      </c>
      <c r="M217" s="8">
        <f t="shared" si="106"/>
        <v>2.6978481328265325</v>
      </c>
      <c r="N217" s="8">
        <f t="shared" si="107"/>
        <v>68.051209248601978</v>
      </c>
      <c r="O217" s="8">
        <f t="shared" si="108"/>
        <v>29.250942618571496</v>
      </c>
      <c r="P217" s="4">
        <v>4715577</v>
      </c>
      <c r="Q217" s="4">
        <f t="shared" si="129"/>
        <v>113654</v>
      </c>
      <c r="R217" s="13">
        <f t="shared" si="121"/>
        <v>39307281</v>
      </c>
      <c r="S217" s="13">
        <f t="shared" si="122"/>
        <v>2.8076732145375306E-3</v>
      </c>
      <c r="T217" s="13">
        <f t="shared" si="126"/>
        <v>114101</v>
      </c>
      <c r="U217" s="13">
        <f t="shared" si="110"/>
        <v>3304640196</v>
      </c>
      <c r="V217" s="13">
        <f t="shared" si="123"/>
        <v>1545062339612961</v>
      </c>
      <c r="W217" s="13">
        <f t="shared" si="111"/>
        <v>16843398</v>
      </c>
      <c r="X217" s="13">
        <f t="shared" si="130"/>
        <v>6559210086</v>
      </c>
      <c r="Y217" s="13">
        <f t="shared" si="124"/>
        <v>1897038</v>
      </c>
      <c r="Z217" s="13">
        <f t="shared" si="112"/>
        <v>4485000069381</v>
      </c>
      <c r="AA217" s="13">
        <f t="shared" si="113"/>
        <v>2259618355566</v>
      </c>
      <c r="AB217" s="13">
        <f t="shared" si="114"/>
        <v>2.5782471398843616E+17</v>
      </c>
      <c r="AC217" s="13">
        <f t="shared" si="115"/>
        <v>8.8819453654990684E+19</v>
      </c>
      <c r="AD217" s="13">
        <f t="shared" si="116"/>
        <v>5.1058751128107935E+24</v>
      </c>
      <c r="AE217" s="13">
        <f t="shared" si="117"/>
        <v>4467429714774</v>
      </c>
      <c r="AF217" s="13">
        <f t="shared" si="127"/>
        <v>121</v>
      </c>
      <c r="AG217" s="13">
        <f t="shared" si="128"/>
        <v>273413821023486</v>
      </c>
      <c r="AH217" s="13">
        <f t="shared" si="118"/>
        <v>1.2989642078806707E+17</v>
      </c>
      <c r="AI217" s="13">
        <f t="shared" si="119"/>
        <v>6955806</v>
      </c>
      <c r="AJ217" s="13">
        <f t="shared" si="99"/>
        <v>10.664049262557587</v>
      </c>
      <c r="AK217" s="13">
        <f t="shared" si="125"/>
        <v>88.891514434223808</v>
      </c>
      <c r="AL217" s="13">
        <f t="shared" si="120"/>
        <v>0.44443630321859973</v>
      </c>
    </row>
    <row r="218" spans="1:38" ht="15.75" thickBot="1" x14ac:dyDescent="0.3">
      <c r="A218" s="3">
        <v>44441</v>
      </c>
      <c r="B218" s="8">
        <v>196915</v>
      </c>
      <c r="C218" s="4">
        <f t="shared" si="101"/>
        <v>388</v>
      </c>
      <c r="D218" s="8">
        <f t="shared" si="109"/>
        <v>37</v>
      </c>
      <c r="E218" s="4">
        <f t="shared" si="109"/>
        <v>336</v>
      </c>
      <c r="F218" s="8">
        <v>57501</v>
      </c>
      <c r="G218" s="4">
        <v>5339</v>
      </c>
      <c r="H218" s="4">
        <f t="shared" si="100"/>
        <v>134075</v>
      </c>
      <c r="I218" s="4">
        <f t="shared" si="102"/>
        <v>6.8346637449783485E-3</v>
      </c>
      <c r="J218" s="4">
        <f t="shared" si="103"/>
        <v>5.4781655971200497E-3</v>
      </c>
      <c r="K218" s="4">
        <f t="shared" si="104"/>
        <v>5.9129406445105302E-4</v>
      </c>
      <c r="L218" s="4">
        <f t="shared" si="105"/>
        <v>1.1260744985673354</v>
      </c>
      <c r="M218" s="8">
        <f t="shared" si="106"/>
        <v>2.7113221440723154</v>
      </c>
      <c r="N218" s="8">
        <f t="shared" si="107"/>
        <v>68.087753599268723</v>
      </c>
      <c r="O218" s="8">
        <f t="shared" si="108"/>
        <v>29.200924256658965</v>
      </c>
      <c r="P218" s="4">
        <v>4825939</v>
      </c>
      <c r="Q218" s="4">
        <f t="shared" si="129"/>
        <v>110362</v>
      </c>
      <c r="R218" s="13">
        <f t="shared" si="121"/>
        <v>39196531</v>
      </c>
      <c r="S218" s="13">
        <f t="shared" si="122"/>
        <v>2.2361417646883089E-3</v>
      </c>
      <c r="T218" s="13">
        <f t="shared" si="126"/>
        <v>110750</v>
      </c>
      <c r="U218" s="13">
        <f t="shared" si="110"/>
        <v>3306365001</v>
      </c>
      <c r="V218" s="13">
        <f t="shared" si="123"/>
        <v>1536368042433961</v>
      </c>
      <c r="W218" s="13">
        <f t="shared" si="111"/>
        <v>19320336</v>
      </c>
      <c r="X218" s="13">
        <f t="shared" si="130"/>
        <v>6368235750</v>
      </c>
      <c r="Y218" s="13">
        <f t="shared" si="124"/>
        <v>2127537</v>
      </c>
      <c r="Z218" s="13">
        <f t="shared" si="112"/>
        <v>4341015808250</v>
      </c>
      <c r="AA218" s="13">
        <f t="shared" si="113"/>
        <v>2253839729031</v>
      </c>
      <c r="AB218" s="13">
        <f t="shared" si="114"/>
        <v>2.4961274999018326E+17</v>
      </c>
      <c r="AC218" s="13">
        <f t="shared" si="115"/>
        <v>8.8342698807995187E+19</v>
      </c>
      <c r="AD218" s="13">
        <f t="shared" si="116"/>
        <v>5.079793524158532E+24</v>
      </c>
      <c r="AE218" s="13">
        <f t="shared" si="117"/>
        <v>4325807554222</v>
      </c>
      <c r="AF218" s="13">
        <f t="shared" si="127"/>
        <v>15</v>
      </c>
      <c r="AG218" s="13">
        <f t="shared" si="128"/>
        <v>33807595935465</v>
      </c>
      <c r="AH218" s="13">
        <f t="shared" si="118"/>
        <v>1.2959803825901154E+17</v>
      </c>
      <c r="AI218" s="13">
        <f t="shared" si="119"/>
        <v>862515</v>
      </c>
      <c r="AJ218" s="13">
        <f t="shared" si="99"/>
        <v>10.913627586634233</v>
      </c>
      <c r="AK218" s="13">
        <f t="shared" si="125"/>
        <v>88.641058666917232</v>
      </c>
      <c r="AL218" s="13">
        <f t="shared" si="120"/>
        <v>0.44531374644853156</v>
      </c>
    </row>
    <row r="219" spans="1:38" ht="15.75" thickBot="1" x14ac:dyDescent="0.3">
      <c r="A219" s="3">
        <v>44442</v>
      </c>
      <c r="B219" s="8">
        <v>197308</v>
      </c>
      <c r="C219" s="4">
        <f t="shared" si="101"/>
        <v>393</v>
      </c>
      <c r="D219" s="8">
        <f t="shared" si="109"/>
        <v>34</v>
      </c>
      <c r="E219" s="4">
        <f t="shared" si="109"/>
        <v>315</v>
      </c>
      <c r="F219" s="8">
        <v>57545</v>
      </c>
      <c r="G219" s="4">
        <v>5373</v>
      </c>
      <c r="H219" s="4">
        <f t="shared" si="100"/>
        <v>134390</v>
      </c>
      <c r="I219" s="4">
        <f t="shared" si="102"/>
        <v>6.0995742462420718E-3</v>
      </c>
      <c r="J219" s="4">
        <f t="shared" si="103"/>
        <v>5.9257972021895906E-3</v>
      </c>
      <c r="K219" s="4">
        <f t="shared" si="104"/>
        <v>4.5182031453644975E-4</v>
      </c>
      <c r="L219" s="4">
        <f t="shared" si="105"/>
        <v>0.95640326975476841</v>
      </c>
      <c r="M219" s="8">
        <f t="shared" si="106"/>
        <v>2.7231536481034726</v>
      </c>
      <c r="N219" s="8">
        <f t="shared" si="107"/>
        <v>68.111784620998634</v>
      </c>
      <c r="O219" s="8">
        <f t="shared" si="108"/>
        <v>29.165061730897886</v>
      </c>
      <c r="P219" s="4">
        <v>4913588</v>
      </c>
      <c r="Q219" s="4">
        <f t="shared" si="129"/>
        <v>87649</v>
      </c>
      <c r="R219" s="13">
        <f t="shared" si="121"/>
        <v>39108489</v>
      </c>
      <c r="S219" s="13">
        <f t="shared" si="122"/>
        <v>2.2095458610021982E-3</v>
      </c>
      <c r="T219" s="13">
        <f t="shared" si="126"/>
        <v>88042</v>
      </c>
      <c r="U219" s="13">
        <f t="shared" si="110"/>
        <v>3311427025</v>
      </c>
      <c r="V219" s="13">
        <f t="shared" si="123"/>
        <v>1529473911863121</v>
      </c>
      <c r="W219" s="13">
        <f t="shared" si="111"/>
        <v>18126675</v>
      </c>
      <c r="X219" s="13">
        <f t="shared" si="130"/>
        <v>5066376890</v>
      </c>
      <c r="Y219" s="13">
        <f t="shared" si="124"/>
        <v>1956530</v>
      </c>
      <c r="Z219" s="13">
        <f t="shared" si="112"/>
        <v>3443189588538</v>
      </c>
      <c r="AA219" s="13">
        <f t="shared" si="113"/>
        <v>2250497999505</v>
      </c>
      <c r="AB219" s="13">
        <f t="shared" si="114"/>
        <v>1.981383448724192E+17</v>
      </c>
      <c r="AC219" s="13">
        <f t="shared" si="115"/>
        <v>8.8013576258163294E+19</v>
      </c>
      <c r="AD219" s="13">
        <f t="shared" si="116"/>
        <v>5.0647412457760071E+24</v>
      </c>
      <c r="AE219" s="13">
        <f t="shared" si="117"/>
        <v>3427819952361</v>
      </c>
      <c r="AF219" s="13">
        <f t="shared" si="127"/>
        <v>44</v>
      </c>
      <c r="AG219" s="13">
        <f t="shared" si="128"/>
        <v>99021911978220</v>
      </c>
      <c r="AH219" s="13">
        <f t="shared" si="118"/>
        <v>1.2950490738151523E+17</v>
      </c>
      <c r="AI219" s="13">
        <f t="shared" si="119"/>
        <v>2531980</v>
      </c>
      <c r="AJ219" s="13">
        <f t="shared" si="99"/>
        <v>11.111841559985512</v>
      </c>
      <c r="AK219" s="13">
        <f t="shared" si="125"/>
        <v>88.4419559430779</v>
      </c>
      <c r="AL219" s="13">
        <f t="shared" si="120"/>
        <v>0.44620249693658109</v>
      </c>
    </row>
    <row r="220" spans="1:38" ht="15.75" thickBot="1" x14ac:dyDescent="0.3">
      <c r="A220" s="3">
        <v>44443</v>
      </c>
      <c r="B220" s="8">
        <v>197659</v>
      </c>
      <c r="C220" s="4">
        <f t="shared" si="101"/>
        <v>351</v>
      </c>
      <c r="D220" s="8">
        <f t="shared" si="109"/>
        <v>26</v>
      </c>
      <c r="E220" s="4">
        <f t="shared" si="109"/>
        <v>341</v>
      </c>
      <c r="F220" s="8">
        <v>57529</v>
      </c>
      <c r="G220" s="4">
        <v>5399</v>
      </c>
      <c r="H220" s="4">
        <f t="shared" si="100"/>
        <v>134731</v>
      </c>
      <c r="I220" s="4">
        <f t="shared" si="102"/>
        <v>5.9969754384745083E-3</v>
      </c>
      <c r="J220" s="4">
        <f t="shared" si="103"/>
        <v>3.9458360131411985E-3</v>
      </c>
      <c r="K220" s="4">
        <f t="shared" si="104"/>
        <v>3.650332875593179E-4</v>
      </c>
      <c r="L220" s="4">
        <f t="shared" si="105"/>
        <v>1.3911290322580643</v>
      </c>
      <c r="M220" s="8">
        <f t="shared" si="106"/>
        <v>2.7314718783359218</v>
      </c>
      <c r="N220" s="8">
        <f t="shared" si="107"/>
        <v>68.163352035576423</v>
      </c>
      <c r="O220" s="8">
        <f t="shared" si="108"/>
        <v>29.10517608608766</v>
      </c>
      <c r="P220" s="4">
        <v>5000000</v>
      </c>
      <c r="Q220" s="4">
        <f t="shared" si="129"/>
        <v>86412</v>
      </c>
      <c r="R220" s="13">
        <f t="shared" si="121"/>
        <v>39021726</v>
      </c>
      <c r="S220" s="13">
        <f t="shared" si="122"/>
        <v>2.8795240887089413E-3</v>
      </c>
      <c r="T220" s="13">
        <f t="shared" si="126"/>
        <v>86763</v>
      </c>
      <c r="U220" s="13">
        <f t="shared" si="110"/>
        <v>3309585841</v>
      </c>
      <c r="V220" s="13">
        <f t="shared" si="123"/>
        <v>1522695100019076</v>
      </c>
      <c r="W220" s="13">
        <f t="shared" si="111"/>
        <v>19617389</v>
      </c>
      <c r="X220" s="13">
        <f t="shared" si="130"/>
        <v>4991388627</v>
      </c>
      <c r="Y220" s="13">
        <f t="shared" si="124"/>
        <v>1495754</v>
      </c>
      <c r="Z220" s="13">
        <f t="shared" si="112"/>
        <v>3385642012938</v>
      </c>
      <c r="AA220" s="13">
        <f t="shared" si="113"/>
        <v>2244880875054</v>
      </c>
      <c r="AB220" s="13">
        <f t="shared" si="114"/>
        <v>1.9477259936231021E+17</v>
      </c>
      <c r="AC220" s="13">
        <f t="shared" si="115"/>
        <v>8.7599126408997421E+19</v>
      </c>
      <c r="AD220" s="13">
        <f t="shared" si="116"/>
        <v>5.0394901431832126E+24</v>
      </c>
      <c r="AE220" s="13">
        <f t="shared" si="117"/>
        <v>3371945387112</v>
      </c>
      <c r="AF220" s="13">
        <f t="shared" si="127"/>
        <v>-16</v>
      </c>
      <c r="AG220" s="13">
        <f t="shared" si="128"/>
        <v>-35918094000864</v>
      </c>
      <c r="AH220" s="13">
        <f t="shared" si="118"/>
        <v>1.2914575186098157E+17</v>
      </c>
      <c r="AI220" s="13">
        <f t="shared" si="119"/>
        <v>-920464</v>
      </c>
      <c r="AJ220" s="13">
        <f t="shared" si="99"/>
        <v>11.307258117678479</v>
      </c>
      <c r="AK220" s="13">
        <f t="shared" si="125"/>
        <v>88.245745615865076</v>
      </c>
      <c r="AL220" s="13">
        <f t="shared" si="120"/>
        <v>0.44699626645644214</v>
      </c>
    </row>
    <row r="221" spans="1:38" ht="15.75" thickBot="1" x14ac:dyDescent="0.3">
      <c r="A221" s="3">
        <v>44444</v>
      </c>
      <c r="B221" s="8">
        <v>198004</v>
      </c>
      <c r="C221" s="4">
        <f t="shared" si="101"/>
        <v>345</v>
      </c>
      <c r="D221" s="8">
        <f t="shared" si="109"/>
        <v>21</v>
      </c>
      <c r="E221" s="4">
        <f t="shared" si="109"/>
        <v>227</v>
      </c>
      <c r="F221" s="8">
        <v>57626</v>
      </c>
      <c r="G221" s="4">
        <v>5420</v>
      </c>
      <c r="H221" s="4">
        <f t="shared" si="100"/>
        <v>134958</v>
      </c>
      <c r="I221" s="4">
        <f t="shared" si="102"/>
        <v>5.3621629125741857E-3</v>
      </c>
      <c r="J221" s="4">
        <f t="shared" si="103"/>
        <v>6.3860063165932044E-3</v>
      </c>
      <c r="K221" s="4">
        <f t="shared" si="104"/>
        <v>4.3383195085551658E-4</v>
      </c>
      <c r="L221" s="4">
        <f t="shared" si="105"/>
        <v>0.78625954198473291</v>
      </c>
      <c r="M221" s="8">
        <f t="shared" si="106"/>
        <v>2.7373184380113531</v>
      </c>
      <c r="N221" s="8">
        <f t="shared" si="107"/>
        <v>68.159229106482698</v>
      </c>
      <c r="O221" s="8">
        <f t="shared" si="108"/>
        <v>29.103452455505952</v>
      </c>
      <c r="P221" s="4">
        <v>5112364</v>
      </c>
      <c r="Q221" s="4">
        <f t="shared" si="129"/>
        <v>112364</v>
      </c>
      <c r="R221" s="13">
        <f t="shared" si="121"/>
        <v>38909017</v>
      </c>
      <c r="S221" s="13">
        <f t="shared" si="122"/>
        <v>2.921019567263804E-3</v>
      </c>
      <c r="T221" s="13">
        <f t="shared" si="126"/>
        <v>112709</v>
      </c>
      <c r="U221" s="13">
        <f t="shared" si="110"/>
        <v>3320755876</v>
      </c>
      <c r="V221" s="13">
        <f t="shared" si="123"/>
        <v>1513911603906289</v>
      </c>
      <c r="W221" s="13">
        <f t="shared" si="111"/>
        <v>13081102</v>
      </c>
      <c r="X221" s="13">
        <f t="shared" si="130"/>
        <v>6494968834</v>
      </c>
      <c r="Y221" s="13">
        <f t="shared" si="124"/>
        <v>1210146</v>
      </c>
      <c r="Z221" s="13">
        <f t="shared" si="112"/>
        <v>4385396397053</v>
      </c>
      <c r="AA221" s="13">
        <f t="shared" si="113"/>
        <v>2242171013642</v>
      </c>
      <c r="AB221" s="13">
        <f t="shared" si="114"/>
        <v>2.5271285277657619E+17</v>
      </c>
      <c r="AC221" s="13">
        <f t="shared" si="115"/>
        <v>8.7240670086703809E+19</v>
      </c>
      <c r="AD221" s="13">
        <f t="shared" si="116"/>
        <v>5.0273308544163935E+24</v>
      </c>
      <c r="AE221" s="13">
        <f t="shared" si="117"/>
        <v>4371972786188</v>
      </c>
      <c r="AF221" s="13">
        <f t="shared" si="127"/>
        <v>97</v>
      </c>
      <c r="AG221" s="13">
        <f t="shared" si="128"/>
        <v>217490588323274</v>
      </c>
      <c r="AH221" s="13">
        <f t="shared" si="118"/>
        <v>1.2920734683213389E+17</v>
      </c>
      <c r="AI221" s="13">
        <f t="shared" si="119"/>
        <v>5589722</v>
      </c>
      <c r="AJ221" s="13">
        <f t="shared" si="99"/>
        <v>11.561363867905445</v>
      </c>
      <c r="AK221" s="13">
        <f t="shared" si="125"/>
        <v>87.990859664827994</v>
      </c>
      <c r="AL221" s="13">
        <f t="shared" si="120"/>
        <v>0.44777646726656195</v>
      </c>
    </row>
    <row r="222" spans="1:38" ht="15.75" thickBot="1" x14ac:dyDescent="0.3">
      <c r="A222" s="3">
        <v>44445</v>
      </c>
      <c r="B222" s="8">
        <v>198313</v>
      </c>
      <c r="C222" s="4">
        <f t="shared" si="101"/>
        <v>309</v>
      </c>
      <c r="D222" s="8">
        <f t="shared" si="109"/>
        <v>25</v>
      </c>
      <c r="E222" s="4">
        <f t="shared" si="109"/>
        <v>368</v>
      </c>
      <c r="F222" s="8">
        <v>57542</v>
      </c>
      <c r="G222" s="4">
        <v>5445</v>
      </c>
      <c r="H222" s="4">
        <f t="shared" si="100"/>
        <v>135326</v>
      </c>
      <c r="I222" s="4">
        <f t="shared" si="102"/>
        <v>5.7696986548955546E-3</v>
      </c>
      <c r="J222" s="4">
        <f t="shared" si="103"/>
        <v>6.3953286295227833E-3</v>
      </c>
      <c r="K222" s="4">
        <f t="shared" si="104"/>
        <v>4.5184387056410968E-4</v>
      </c>
      <c r="L222" s="4">
        <f t="shared" si="105"/>
        <v>0.84263959390862941</v>
      </c>
      <c r="M222" s="8">
        <f t="shared" si="106"/>
        <v>2.7456596390554324</v>
      </c>
      <c r="N222" s="8">
        <f t="shared" si="107"/>
        <v>68.238592527973452</v>
      </c>
      <c r="O222" s="8">
        <f t="shared" si="108"/>
        <v>29.015747832971112</v>
      </c>
      <c r="P222" s="4">
        <v>5226018</v>
      </c>
      <c r="Q222" s="4">
        <f t="shared" si="129"/>
        <v>113654</v>
      </c>
      <c r="R222" s="13">
        <f t="shared" si="121"/>
        <v>38795054</v>
      </c>
      <c r="S222" s="13">
        <f t="shared" si="122"/>
        <v>2.7174340316680574E-3</v>
      </c>
      <c r="T222" s="13">
        <f t="shared" si="126"/>
        <v>113963</v>
      </c>
      <c r="U222" s="13">
        <f t="shared" si="110"/>
        <v>3311081764</v>
      </c>
      <c r="V222" s="13">
        <f t="shared" si="123"/>
        <v>1505056214862916</v>
      </c>
      <c r="W222" s="13">
        <f t="shared" si="111"/>
        <v>21175456</v>
      </c>
      <c r="X222" s="13">
        <f t="shared" si="130"/>
        <v>6557658946</v>
      </c>
      <c r="Y222" s="13">
        <f t="shared" si="124"/>
        <v>1438550</v>
      </c>
      <c r="Z222" s="13">
        <f t="shared" si="112"/>
        <v>4421200739002</v>
      </c>
      <c r="AA222" s="13">
        <f t="shared" si="113"/>
        <v>2232344997268</v>
      </c>
      <c r="AB222" s="13">
        <f t="shared" si="114"/>
        <v>2.5440473292365309E+17</v>
      </c>
      <c r="AC222" s="13">
        <f t="shared" si="115"/>
        <v>8.6603944715641913E+19</v>
      </c>
      <c r="AD222" s="13">
        <f t="shared" si="116"/>
        <v>4.9833641868274669E+24</v>
      </c>
      <c r="AE222" s="13">
        <f t="shared" si="117"/>
        <v>4409213067316</v>
      </c>
      <c r="AF222" s="13">
        <f t="shared" si="127"/>
        <v>-84</v>
      </c>
      <c r="AG222" s="13">
        <f t="shared" si="128"/>
        <v>-187516979770512</v>
      </c>
      <c r="AH222" s="13">
        <f t="shared" si="118"/>
        <v>1.2845359583279526E+17</v>
      </c>
      <c r="AI222" s="13">
        <f t="shared" si="119"/>
        <v>-4833528</v>
      </c>
      <c r="AJ222" s="13">
        <f t="shared" si="99"/>
        <v>11.818386890726771</v>
      </c>
      <c r="AK222" s="13">
        <f t="shared" si="125"/>
        <v>87.733137853454991</v>
      </c>
      <c r="AL222" s="13">
        <f t="shared" si="120"/>
        <v>0.44847525581823444</v>
      </c>
    </row>
    <row r="223" spans="1:38" ht="15.75" thickBot="1" x14ac:dyDescent="0.3">
      <c r="A223" s="3">
        <v>44446</v>
      </c>
      <c r="B223" s="8">
        <v>198645</v>
      </c>
      <c r="C223" s="4">
        <f t="shared" si="101"/>
        <v>332</v>
      </c>
      <c r="D223" s="8">
        <f t="shared" si="109"/>
        <v>26</v>
      </c>
      <c r="E223" s="4">
        <f t="shared" si="109"/>
        <v>368</v>
      </c>
      <c r="F223" s="8">
        <v>57480</v>
      </c>
      <c r="G223" s="4">
        <v>5471</v>
      </c>
      <c r="H223" s="4">
        <f t="shared" si="100"/>
        <v>135694</v>
      </c>
      <c r="I223" s="4">
        <f t="shared" si="102"/>
        <v>5.5149617258176756E-3</v>
      </c>
      <c r="J223" s="4">
        <f t="shared" si="103"/>
        <v>1.0438413361169101E-3</v>
      </c>
      <c r="K223" s="4">
        <f t="shared" si="104"/>
        <v>3.1315240083507306E-4</v>
      </c>
      <c r="L223" s="4">
        <f t="shared" si="105"/>
        <v>4.0641025641025639</v>
      </c>
      <c r="M223" s="8">
        <f t="shared" si="106"/>
        <v>2.7541594301391932</v>
      </c>
      <c r="N223" s="8">
        <f t="shared" si="107"/>
        <v>68.309798887462563</v>
      </c>
      <c r="O223" s="8">
        <f t="shared" si="108"/>
        <v>28.936041682398251</v>
      </c>
      <c r="P223" s="4">
        <v>5331441</v>
      </c>
      <c r="Q223" s="4">
        <f t="shared" si="129"/>
        <v>105423</v>
      </c>
      <c r="R223" s="13">
        <f t="shared" si="121"/>
        <v>38689299</v>
      </c>
      <c r="S223" s="13">
        <f t="shared" si="122"/>
        <v>2.6187085995018934E-3</v>
      </c>
      <c r="T223" s="13">
        <f t="shared" si="126"/>
        <v>105755</v>
      </c>
      <c r="U223" s="13">
        <f t="shared" si="110"/>
        <v>3303950400</v>
      </c>
      <c r="V223" s="13">
        <f t="shared" si="123"/>
        <v>1496861857111401</v>
      </c>
      <c r="W223" s="13">
        <f t="shared" si="111"/>
        <v>21152640</v>
      </c>
      <c r="X223" s="13">
        <f t="shared" si="130"/>
        <v>6078797400</v>
      </c>
      <c r="Y223" s="13">
        <f t="shared" si="124"/>
        <v>1494480</v>
      </c>
      <c r="Z223" s="13">
        <f t="shared" si="112"/>
        <v>4091586815745</v>
      </c>
      <c r="AA223" s="13">
        <f t="shared" si="113"/>
        <v>2223860906520</v>
      </c>
      <c r="AB223" s="13">
        <f t="shared" si="114"/>
        <v>2.3518441016902259E+17</v>
      </c>
      <c r="AC223" s="13">
        <f t="shared" si="115"/>
        <v>8.603961954676333E+19</v>
      </c>
      <c r="AD223" s="13">
        <f t="shared" si="116"/>
        <v>4.9455573315479559E+24</v>
      </c>
      <c r="AE223" s="13">
        <f t="shared" si="117"/>
        <v>4078741968477</v>
      </c>
      <c r="AF223" s="13">
        <f t="shared" si="127"/>
        <v>-62</v>
      </c>
      <c r="AG223" s="13">
        <f t="shared" si="128"/>
        <v>-137879376204240</v>
      </c>
      <c r="AH223" s="13">
        <f t="shared" si="118"/>
        <v>1.278275249067696E+17</v>
      </c>
      <c r="AI223" s="13">
        <f t="shared" si="119"/>
        <v>-3563760</v>
      </c>
      <c r="AJ223" s="13">
        <f t="shared" si="99"/>
        <v>12.056795905234774</v>
      </c>
      <c r="AK223" s="13">
        <f t="shared" si="125"/>
        <v>87.493978037007977</v>
      </c>
      <c r="AL223" s="13">
        <f t="shared" si="120"/>
        <v>0.44922605775724833</v>
      </c>
    </row>
    <row r="224" spans="1:38" ht="15.75" thickBot="1" x14ac:dyDescent="0.3">
      <c r="A224" s="3">
        <v>44447</v>
      </c>
      <c r="B224" s="8">
        <v>198962</v>
      </c>
      <c r="C224" s="4">
        <f t="shared" si="101"/>
        <v>317</v>
      </c>
      <c r="D224" s="8">
        <f t="shared" si="109"/>
        <v>18</v>
      </c>
      <c r="E224" s="4">
        <f t="shared" si="109"/>
        <v>60</v>
      </c>
      <c r="F224" s="8">
        <v>57719</v>
      </c>
      <c r="G224" s="4">
        <v>5489</v>
      </c>
      <c r="H224" s="4">
        <f t="shared" si="100"/>
        <v>135754</v>
      </c>
      <c r="I224" s="4">
        <f t="shared" si="102"/>
        <v>5.4228243732566397E-3</v>
      </c>
      <c r="J224" s="4">
        <f t="shared" si="103"/>
        <v>4.5219078639616075E-3</v>
      </c>
      <c r="K224" s="4">
        <f t="shared" si="104"/>
        <v>5.1975952459328814E-4</v>
      </c>
      <c r="L224" s="4">
        <f t="shared" si="105"/>
        <v>1.0756013745704467</v>
      </c>
      <c r="M224" s="8">
        <f t="shared" si="106"/>
        <v>2.7588182668047168</v>
      </c>
      <c r="N224" s="8">
        <f t="shared" si="107"/>
        <v>68.231119510258239</v>
      </c>
      <c r="O224" s="8">
        <f t="shared" si="108"/>
        <v>29.010062222937044</v>
      </c>
      <c r="P224" s="4">
        <v>5432757</v>
      </c>
      <c r="Q224" s="4">
        <f t="shared" si="129"/>
        <v>101316</v>
      </c>
      <c r="R224" s="13">
        <f t="shared" si="121"/>
        <v>38587666</v>
      </c>
      <c r="S224" s="13">
        <f t="shared" si="122"/>
        <v>2.4627558453522427E-3</v>
      </c>
      <c r="T224" s="13">
        <f t="shared" si="126"/>
        <v>101633</v>
      </c>
      <c r="U224" s="13">
        <f t="shared" si="110"/>
        <v>3331482961</v>
      </c>
      <c r="V224" s="13">
        <f t="shared" si="123"/>
        <v>1489007967327556</v>
      </c>
      <c r="W224" s="13">
        <f t="shared" si="111"/>
        <v>3463140</v>
      </c>
      <c r="X224" s="13">
        <f t="shared" si="130"/>
        <v>5866155127</v>
      </c>
      <c r="Y224" s="13">
        <f t="shared" si="124"/>
        <v>1038942</v>
      </c>
      <c r="Z224" s="13">
        <f t="shared" si="112"/>
        <v>3921780258578</v>
      </c>
      <c r="AA224" s="13">
        <f t="shared" si="113"/>
        <v>2227241493854</v>
      </c>
      <c r="AB224" s="13">
        <f t="shared" si="114"/>
        <v>2.2636123474486358E+17</v>
      </c>
      <c r="AC224" s="13">
        <f t="shared" si="115"/>
        <v>8.5944050866179211E+19</v>
      </c>
      <c r="AD224" s="13">
        <f t="shared" si="116"/>
        <v>4.9606046719449972E+24</v>
      </c>
      <c r="AE224" s="13">
        <f t="shared" si="117"/>
        <v>3909547968456</v>
      </c>
      <c r="AF224" s="13">
        <f t="shared" si="127"/>
        <v>239</v>
      </c>
      <c r="AG224" s="13">
        <f t="shared" si="128"/>
        <v>532310717031106</v>
      </c>
      <c r="AH224" s="13">
        <f t="shared" si="118"/>
        <v>1.2855415178375902E+17</v>
      </c>
      <c r="AI224" s="13">
        <f t="shared" si="119"/>
        <v>13794841</v>
      </c>
      <c r="AJ224" s="13">
        <f t="shared" si="99"/>
        <v>12.285917137924917</v>
      </c>
      <c r="AK224" s="13">
        <f t="shared" si="125"/>
        <v>87.26413992415317</v>
      </c>
      <c r="AL224" s="13">
        <f t="shared" si="120"/>
        <v>0.44994293792190915</v>
      </c>
    </row>
    <row r="225" spans="1:38" ht="15.75" thickBot="1" x14ac:dyDescent="0.3">
      <c r="A225" s="3">
        <v>44448</v>
      </c>
      <c r="B225" s="8">
        <v>199275</v>
      </c>
      <c r="C225" s="4">
        <f t="shared" si="101"/>
        <v>313</v>
      </c>
      <c r="D225" s="8">
        <f t="shared" si="109"/>
        <v>30</v>
      </c>
      <c r="E225" s="4">
        <f t="shared" si="109"/>
        <v>261</v>
      </c>
      <c r="F225" s="8">
        <v>57741</v>
      </c>
      <c r="G225" s="4">
        <v>5519</v>
      </c>
      <c r="H225" s="4">
        <f t="shared" si="100"/>
        <v>136015</v>
      </c>
      <c r="I225" s="4">
        <f t="shared" si="102"/>
        <v>4.9358341559723592E-3</v>
      </c>
      <c r="J225" s="4">
        <f t="shared" si="103"/>
        <v>4.312360367849535E-3</v>
      </c>
      <c r="K225" s="4">
        <f t="shared" si="104"/>
        <v>3.4637432673490241E-4</v>
      </c>
      <c r="L225" s="4">
        <f t="shared" si="105"/>
        <v>1.0594795539033457</v>
      </c>
      <c r="M225" s="8">
        <f t="shared" si="106"/>
        <v>2.7695395809810561</v>
      </c>
      <c r="N225" s="8">
        <f t="shared" si="107"/>
        <v>68.254924099861995</v>
      </c>
      <c r="O225" s="8">
        <f t="shared" si="108"/>
        <v>28.975536319156941</v>
      </c>
      <c r="P225" s="4">
        <v>5527789</v>
      </c>
      <c r="Q225" s="4">
        <f t="shared" si="129"/>
        <v>95032</v>
      </c>
      <c r="R225" s="13">
        <f t="shared" si="121"/>
        <v>38492321</v>
      </c>
      <c r="S225" s="13">
        <f t="shared" si="122"/>
        <v>2.4850151280822997E-3</v>
      </c>
      <c r="T225" s="13">
        <f t="shared" si="126"/>
        <v>95345</v>
      </c>
      <c r="U225" s="13">
        <f t="shared" si="110"/>
        <v>3334023081</v>
      </c>
      <c r="V225" s="13">
        <f t="shared" si="123"/>
        <v>1481658775967041</v>
      </c>
      <c r="W225" s="13">
        <f t="shared" si="111"/>
        <v>15070401</v>
      </c>
      <c r="X225" s="13">
        <f t="shared" si="130"/>
        <v>5505315645</v>
      </c>
      <c r="Y225" s="13">
        <f t="shared" si="124"/>
        <v>1732230</v>
      </c>
      <c r="Z225" s="13">
        <f t="shared" si="112"/>
        <v>3670050345745</v>
      </c>
      <c r="AA225" s="13">
        <f t="shared" si="113"/>
        <v>2222585106861</v>
      </c>
      <c r="AB225" s="13">
        <f t="shared" si="114"/>
        <v>2.1191237701366205E+17</v>
      </c>
      <c r="AC225" s="13">
        <f t="shared" si="115"/>
        <v>8.5552459383112909E+19</v>
      </c>
      <c r="AD225" s="13">
        <f t="shared" si="116"/>
        <v>4.9398845572403232E+24</v>
      </c>
      <c r="AE225" s="13">
        <f t="shared" si="117"/>
        <v>3658002249272</v>
      </c>
      <c r="AF225" s="13">
        <f t="shared" si="127"/>
        <v>22</v>
      </c>
      <c r="AG225" s="13">
        <f t="shared" si="128"/>
        <v>48896872350942</v>
      </c>
      <c r="AH225" s="13">
        <f t="shared" si="118"/>
        <v>1.2833428665526101E+17</v>
      </c>
      <c r="AI225" s="13">
        <f t="shared" si="119"/>
        <v>1270302</v>
      </c>
      <c r="AJ225" s="13">
        <f t="shared" si="99"/>
        <v>12.500827408612761</v>
      </c>
      <c r="AK225" s="13">
        <f t="shared" si="125"/>
        <v>87.048521819107165</v>
      </c>
      <c r="AL225" s="13">
        <f t="shared" si="120"/>
        <v>0.45065077228007583</v>
      </c>
    </row>
    <row r="226" spans="1:38" ht="15.75" thickBot="1" x14ac:dyDescent="0.3">
      <c r="A226" s="3">
        <v>44449</v>
      </c>
      <c r="B226" s="8">
        <v>199560</v>
      </c>
      <c r="C226" s="4">
        <f t="shared" si="101"/>
        <v>285</v>
      </c>
      <c r="D226" s="8">
        <f t="shared" si="109"/>
        <v>20</v>
      </c>
      <c r="E226" s="4">
        <f t="shared" si="109"/>
        <v>249</v>
      </c>
      <c r="F226" s="8">
        <v>57757</v>
      </c>
      <c r="G226" s="4">
        <v>5539</v>
      </c>
      <c r="H226" s="4">
        <f t="shared" si="100"/>
        <v>136264</v>
      </c>
      <c r="I226" s="4">
        <f t="shared" si="102"/>
        <v>4.5362466887130561E-3</v>
      </c>
      <c r="J226" s="4">
        <f t="shared" si="103"/>
        <v>3.6012950811157088E-3</v>
      </c>
      <c r="K226" s="4">
        <f t="shared" si="104"/>
        <v>3.2896445452499263E-4</v>
      </c>
      <c r="L226" s="4">
        <f t="shared" si="105"/>
        <v>1.1541850220264318</v>
      </c>
      <c r="M226" s="8">
        <f t="shared" si="106"/>
        <v>2.7756063339346562</v>
      </c>
      <c r="N226" s="8">
        <f t="shared" si="107"/>
        <v>68.282220885949087</v>
      </c>
      <c r="O226" s="8">
        <f t="shared" si="108"/>
        <v>28.942172780116255</v>
      </c>
      <c r="P226" s="4">
        <v>5623443</v>
      </c>
      <c r="Q226" s="4">
        <f t="shared" si="129"/>
        <v>95654</v>
      </c>
      <c r="R226" s="13">
        <f t="shared" si="121"/>
        <v>38396382</v>
      </c>
      <c r="S226" s="13">
        <f t="shared" si="122"/>
        <v>2.5034389958928944E-3</v>
      </c>
      <c r="T226" s="13">
        <f t="shared" si="126"/>
        <v>95939</v>
      </c>
      <c r="U226" s="13">
        <f t="shared" si="110"/>
        <v>3335871049</v>
      </c>
      <c r="V226" s="13">
        <f t="shared" si="123"/>
        <v>1474282150689924</v>
      </c>
      <c r="W226" s="13">
        <f t="shared" si="111"/>
        <v>14381493</v>
      </c>
      <c r="X226" s="13">
        <f t="shared" si="130"/>
        <v>5541148823</v>
      </c>
      <c r="Y226" s="13">
        <f t="shared" si="124"/>
        <v>1155140</v>
      </c>
      <c r="Z226" s="13">
        <f t="shared" si="112"/>
        <v>3683710492698</v>
      </c>
      <c r="AA226" s="13">
        <f t="shared" si="113"/>
        <v>2217659835174</v>
      </c>
      <c r="AB226" s="13">
        <f t="shared" si="114"/>
        <v>2.127600669267584E+17</v>
      </c>
      <c r="AC226" s="13">
        <f t="shared" si="115"/>
        <v>8.5150114177397948E+19</v>
      </c>
      <c r="AD226" s="13">
        <f t="shared" si="116"/>
        <v>4.9180151445439734E+24</v>
      </c>
      <c r="AE226" s="13">
        <f t="shared" si="117"/>
        <v>3672767523828</v>
      </c>
      <c r="AF226" s="13">
        <f t="shared" si="127"/>
        <v>16</v>
      </c>
      <c r="AG226" s="13">
        <f t="shared" si="128"/>
        <v>35482557362784</v>
      </c>
      <c r="AH226" s="13">
        <f t="shared" si="118"/>
        <v>1.2808537910014472E+17</v>
      </c>
      <c r="AI226" s="13">
        <f t="shared" si="119"/>
        <v>924112</v>
      </c>
      <c r="AJ226" s="13">
        <f t="shared" si="99"/>
        <v>12.717144302210444</v>
      </c>
      <c r="AK226" s="13">
        <f t="shared" si="125"/>
        <v>86.831560411796772</v>
      </c>
      <c r="AL226" s="13">
        <f t="shared" si="120"/>
        <v>0.45129528599278346</v>
      </c>
    </row>
    <row r="227" spans="1:38" ht="15.75" thickBot="1" x14ac:dyDescent="0.3">
      <c r="A227" s="3">
        <v>44450</v>
      </c>
      <c r="B227" s="8">
        <v>199822</v>
      </c>
      <c r="C227" s="4">
        <f t="shared" si="101"/>
        <v>262</v>
      </c>
      <c r="D227" s="8">
        <f t="shared" si="109"/>
        <v>19</v>
      </c>
      <c r="E227" s="4">
        <f t="shared" si="109"/>
        <v>208</v>
      </c>
      <c r="F227" s="8">
        <v>57792</v>
      </c>
      <c r="G227" s="4">
        <v>5558</v>
      </c>
      <c r="H227" s="4">
        <f t="shared" si="100"/>
        <v>136472</v>
      </c>
      <c r="I227" s="4">
        <f t="shared" si="102"/>
        <v>4.2566445182724254E-3</v>
      </c>
      <c r="J227" s="4">
        <f t="shared" si="103"/>
        <v>3.2876522702104099E-3</v>
      </c>
      <c r="K227" s="4">
        <f t="shared" si="104"/>
        <v>3.4606866002214842E-4</v>
      </c>
      <c r="L227" s="4">
        <f t="shared" si="105"/>
        <v>1.1714285714285713</v>
      </c>
      <c r="M227" s="8">
        <f t="shared" si="106"/>
        <v>2.7814755132067539</v>
      </c>
      <c r="N227" s="8">
        <f t="shared" si="107"/>
        <v>68.29678413788271</v>
      </c>
      <c r="O227" s="8">
        <f t="shared" si="108"/>
        <v>28.921740348910529</v>
      </c>
      <c r="P227" s="4">
        <v>5719566</v>
      </c>
      <c r="Q227" s="4">
        <f t="shared" si="129"/>
        <v>96123</v>
      </c>
      <c r="R227" s="13">
        <f t="shared" si="121"/>
        <v>38299997</v>
      </c>
      <c r="S227" s="13">
        <f t="shared" si="122"/>
        <v>2.4927678192768529E-3</v>
      </c>
      <c r="T227" s="13">
        <f t="shared" si="126"/>
        <v>96385</v>
      </c>
      <c r="U227" s="13">
        <f t="shared" si="110"/>
        <v>3339915264</v>
      </c>
      <c r="V227" s="13">
        <f t="shared" si="123"/>
        <v>1466889770200009</v>
      </c>
      <c r="W227" s="13">
        <f t="shared" si="111"/>
        <v>12020736</v>
      </c>
      <c r="X227" s="13">
        <f t="shared" si="130"/>
        <v>5570281920</v>
      </c>
      <c r="Y227" s="13">
        <f t="shared" si="124"/>
        <v>1098048</v>
      </c>
      <c r="Z227" s="13">
        <f t="shared" si="112"/>
        <v>3691545210845</v>
      </c>
      <c r="AA227" s="13">
        <f t="shared" si="113"/>
        <v>2213433426624</v>
      </c>
      <c r="AB227" s="13">
        <f t="shared" si="114"/>
        <v>2.1334178082515424E+17</v>
      </c>
      <c r="AC227" s="13">
        <f t="shared" si="115"/>
        <v>8.477449359939892E+19</v>
      </c>
      <c r="AD227" s="13">
        <f t="shared" si="116"/>
        <v>4.899287534096462E+24</v>
      </c>
      <c r="AE227" s="13">
        <f t="shared" si="117"/>
        <v>3681510611631</v>
      </c>
      <c r="AF227" s="13">
        <f t="shared" si="127"/>
        <v>35</v>
      </c>
      <c r="AG227" s="13">
        <f t="shared" si="128"/>
        <v>77470169931840</v>
      </c>
      <c r="AH227" s="13">
        <f t="shared" si="118"/>
        <v>1.2791874459145421E+17</v>
      </c>
      <c r="AI227" s="13">
        <f t="shared" si="119"/>
        <v>2022720</v>
      </c>
      <c r="AJ227" s="13">
        <f t="shared" si="99"/>
        <v>12.934521816619567</v>
      </c>
      <c r="AK227" s="13">
        <f t="shared" si="125"/>
        <v>86.613590397062282</v>
      </c>
      <c r="AL227" s="13">
        <f t="shared" si="120"/>
        <v>0.45188778631814985</v>
      </c>
    </row>
    <row r="228" spans="1:38" ht="15.75" thickBot="1" x14ac:dyDescent="0.3">
      <c r="A228" s="3">
        <v>44451</v>
      </c>
      <c r="B228" s="8">
        <v>200068</v>
      </c>
      <c r="C228" s="4">
        <f t="shared" si="101"/>
        <v>246</v>
      </c>
      <c r="D228" s="8">
        <f t="shared" si="109"/>
        <v>20</v>
      </c>
      <c r="E228" s="4">
        <f t="shared" si="109"/>
        <v>190</v>
      </c>
      <c r="F228" s="8">
        <v>57828</v>
      </c>
      <c r="G228" s="4">
        <v>5578</v>
      </c>
      <c r="H228" s="4">
        <f t="shared" si="100"/>
        <v>136662</v>
      </c>
      <c r="I228" s="4">
        <f t="shared" si="102"/>
        <v>4.0291900117590098E-3</v>
      </c>
      <c r="J228" s="4">
        <f t="shared" si="103"/>
        <v>3.475824859929446E-3</v>
      </c>
      <c r="K228" s="4">
        <f t="shared" si="104"/>
        <v>3.1126789790412947E-4</v>
      </c>
      <c r="L228" s="4">
        <f t="shared" si="105"/>
        <v>1.0639269406392695</v>
      </c>
      <c r="M228" s="8">
        <f t="shared" si="106"/>
        <v>2.7880520622988185</v>
      </c>
      <c r="N228" s="8">
        <f t="shared" si="107"/>
        <v>68.307775356378826</v>
      </c>
      <c r="O228" s="8">
        <f t="shared" si="108"/>
        <v>28.904172581322353</v>
      </c>
      <c r="P228" s="4">
        <v>5815039</v>
      </c>
      <c r="Q228" s="4">
        <f t="shared" si="129"/>
        <v>95473</v>
      </c>
      <c r="R228" s="13">
        <f t="shared" si="121"/>
        <v>38204278</v>
      </c>
      <c r="S228" s="13">
        <f t="shared" si="122"/>
        <v>1.0793555632696422E-3</v>
      </c>
      <c r="T228" s="13">
        <f t="shared" si="126"/>
        <v>95719</v>
      </c>
      <c r="U228" s="13">
        <f t="shared" si="110"/>
        <v>3344077584</v>
      </c>
      <c r="V228" s="13">
        <f t="shared" si="123"/>
        <v>1459566857501284</v>
      </c>
      <c r="W228" s="13">
        <f t="shared" si="111"/>
        <v>10987320</v>
      </c>
      <c r="X228" s="13">
        <f t="shared" si="130"/>
        <v>5535238332</v>
      </c>
      <c r="Y228" s="13">
        <f t="shared" si="124"/>
        <v>1156560</v>
      </c>
      <c r="Z228" s="13">
        <f t="shared" si="112"/>
        <v>3656875285882</v>
      </c>
      <c r="AA228" s="13">
        <f t="shared" si="113"/>
        <v>2209276988184</v>
      </c>
      <c r="AB228" s="13">
        <f t="shared" si="114"/>
        <v>2.1146978403198429E+17</v>
      </c>
      <c r="AC228" s="13">
        <f t="shared" si="115"/>
        <v>8.4403832235584258E+19</v>
      </c>
      <c r="AD228" s="13">
        <f t="shared" si="116"/>
        <v>4.8809048105193657E+24</v>
      </c>
      <c r="AE228" s="13">
        <f t="shared" si="117"/>
        <v>3647477033494</v>
      </c>
      <c r="AF228" s="13">
        <f t="shared" si="127"/>
        <v>36</v>
      </c>
      <c r="AG228" s="13">
        <f t="shared" si="128"/>
        <v>79533971574624</v>
      </c>
      <c r="AH228" s="13">
        <f t="shared" si="118"/>
        <v>1.2775806967270435E+17</v>
      </c>
      <c r="AI228" s="13">
        <f t="shared" si="119"/>
        <v>2081808</v>
      </c>
      <c r="AJ228" s="13">
        <f t="shared" si="99"/>
        <v>13.150429387473389</v>
      </c>
      <c r="AK228" s="13">
        <f t="shared" si="125"/>
        <v>86.397126509109071</v>
      </c>
      <c r="AL228" s="13">
        <f t="shared" si="120"/>
        <v>0.4524441034175396</v>
      </c>
    </row>
    <row r="229" spans="1:38" ht="15.75" thickBot="1" x14ac:dyDescent="0.3">
      <c r="A229" s="3">
        <v>44452</v>
      </c>
      <c r="B229" s="8">
        <v>200301</v>
      </c>
      <c r="C229" s="4">
        <f t="shared" si="101"/>
        <v>233</v>
      </c>
      <c r="D229" s="8">
        <f t="shared" si="109"/>
        <v>18</v>
      </c>
      <c r="E229" s="4">
        <f t="shared" si="109"/>
        <v>201</v>
      </c>
      <c r="F229" s="8">
        <v>57842</v>
      </c>
      <c r="G229" s="4">
        <v>5596</v>
      </c>
      <c r="H229" s="4">
        <f t="shared" si="100"/>
        <v>136863</v>
      </c>
      <c r="I229" s="4">
        <f t="shared" si="102"/>
        <v>3.9244839390062585E-3</v>
      </c>
      <c r="J229" s="4">
        <f t="shared" si="103"/>
        <v>3.2675218699215105E-3</v>
      </c>
      <c r="K229" s="4">
        <f t="shared" si="104"/>
        <v>3.1119255904014383E-4</v>
      </c>
      <c r="L229" s="4">
        <f t="shared" si="105"/>
        <v>1.0966183574879227</v>
      </c>
      <c r="M229" s="8">
        <f t="shared" si="106"/>
        <v>2.7937953380162854</v>
      </c>
      <c r="N229" s="8">
        <f t="shared" si="107"/>
        <v>68.328665358635249</v>
      </c>
      <c r="O229" s="8">
        <f t="shared" si="108"/>
        <v>28.87753930334846</v>
      </c>
      <c r="P229" s="4">
        <v>5856275</v>
      </c>
      <c r="Q229" s="4">
        <f t="shared" si="129"/>
        <v>41236</v>
      </c>
      <c r="R229" s="13">
        <f t="shared" si="121"/>
        <v>38162809</v>
      </c>
      <c r="S229" s="13">
        <f t="shared" si="122"/>
        <v>8.4270526312672637E-4</v>
      </c>
      <c r="T229" s="13">
        <f t="shared" si="126"/>
        <v>41469</v>
      </c>
      <c r="U229" s="13">
        <f t="shared" si="110"/>
        <v>3345696964</v>
      </c>
      <c r="V229" s="13">
        <f t="shared" si="123"/>
        <v>1456399990770481</v>
      </c>
      <c r="W229" s="13">
        <f t="shared" si="111"/>
        <v>11626242</v>
      </c>
      <c r="X229" s="13">
        <f t="shared" si="130"/>
        <v>2398649898</v>
      </c>
      <c r="Y229" s="13">
        <f t="shared" si="124"/>
        <v>1041156</v>
      </c>
      <c r="Z229" s="13">
        <f t="shared" si="112"/>
        <v>1582573526421</v>
      </c>
      <c r="AA229" s="13">
        <f t="shared" si="113"/>
        <v>2207413198178</v>
      </c>
      <c r="AB229" s="13">
        <f t="shared" si="114"/>
        <v>9.1539217915243488E+16</v>
      </c>
      <c r="AC229" s="13">
        <f t="shared" si="115"/>
        <v>8.4241088266146169E+19</v>
      </c>
      <c r="AD229" s="13">
        <f t="shared" si="116"/>
        <v>4.8726730274904261E+24</v>
      </c>
      <c r="AE229" s="13">
        <f t="shared" si="117"/>
        <v>1573681591924</v>
      </c>
      <c r="AF229" s="13">
        <f t="shared" si="127"/>
        <v>14</v>
      </c>
      <c r="AG229" s="13">
        <f t="shared" si="128"/>
        <v>30903784774492</v>
      </c>
      <c r="AH229" s="13">
        <f t="shared" si="118"/>
        <v>1.2768119420901187E+17</v>
      </c>
      <c r="AI229" s="13">
        <f t="shared" si="119"/>
        <v>809788</v>
      </c>
      <c r="AJ229" s="13">
        <f t="shared" si="99"/>
        <v>13.243682606621508</v>
      </c>
      <c r="AK229" s="13">
        <f t="shared" si="125"/>
        <v>86.303346371732673</v>
      </c>
      <c r="AL229" s="13">
        <f t="shared" si="120"/>
        <v>0.45297102164582342</v>
      </c>
    </row>
    <row r="230" spans="1:38" ht="15.75" thickBot="1" x14ac:dyDescent="0.3">
      <c r="A230" s="3">
        <v>44453</v>
      </c>
      <c r="B230" s="8">
        <v>200528</v>
      </c>
      <c r="C230" s="4">
        <f t="shared" si="101"/>
        <v>227</v>
      </c>
      <c r="D230" s="8">
        <f t="shared" si="109"/>
        <v>18</v>
      </c>
      <c r="E230" s="4">
        <f t="shared" si="109"/>
        <v>189</v>
      </c>
      <c r="F230" s="8">
        <v>57862</v>
      </c>
      <c r="G230" s="4">
        <v>5614</v>
      </c>
      <c r="H230" s="4">
        <f t="shared" si="100"/>
        <v>137052</v>
      </c>
      <c r="I230" s="4">
        <f t="shared" si="102"/>
        <v>4.1823649372645256E-3</v>
      </c>
      <c r="J230" s="4">
        <f t="shared" si="103"/>
        <v>3.3182399502264008E-3</v>
      </c>
      <c r="K230" s="4">
        <f t="shared" si="104"/>
        <v>2.7651999585220005E-4</v>
      </c>
      <c r="L230" s="4">
        <f t="shared" si="105"/>
        <v>1.1634615384615383</v>
      </c>
      <c r="M230" s="8">
        <f t="shared" si="106"/>
        <v>2.7996090321551108</v>
      </c>
      <c r="N230" s="8">
        <f t="shared" si="107"/>
        <v>68.345567701268649</v>
      </c>
      <c r="O230" s="8">
        <f t="shared" si="108"/>
        <v>28.85482326657624</v>
      </c>
      <c r="P230" s="4">
        <v>5888435</v>
      </c>
      <c r="Q230" s="4">
        <f t="shared" si="129"/>
        <v>32160</v>
      </c>
      <c r="R230" s="13">
        <f t="shared" si="121"/>
        <v>38130422</v>
      </c>
      <c r="S230" s="13">
        <f t="shared" si="122"/>
        <v>7.5147345602416885E-4</v>
      </c>
      <c r="T230" s="13">
        <f t="shared" si="126"/>
        <v>32387</v>
      </c>
      <c r="U230" s="13">
        <f t="shared" si="110"/>
        <v>3348011044</v>
      </c>
      <c r="V230" s="13">
        <f t="shared" si="123"/>
        <v>1453929081898084</v>
      </c>
      <c r="W230" s="13">
        <f t="shared" si="111"/>
        <v>10935918</v>
      </c>
      <c r="X230" s="13">
        <f t="shared" si="130"/>
        <v>1873976594</v>
      </c>
      <c r="Y230" s="13">
        <f t="shared" si="124"/>
        <v>1041516</v>
      </c>
      <c r="Z230" s="13">
        <f t="shared" si="112"/>
        <v>1234929977314</v>
      </c>
      <c r="AA230" s="13">
        <f t="shared" si="113"/>
        <v>2206302477764</v>
      </c>
      <c r="AB230" s="13">
        <f t="shared" si="114"/>
        <v>7.1455518347342672E+16</v>
      </c>
      <c r="AC230" s="13">
        <f t="shared" si="115"/>
        <v>8.4127244536786944E+19</v>
      </c>
      <c r="AD230" s="13">
        <f t="shared" si="116"/>
        <v>4.8677706233875662E+24</v>
      </c>
      <c r="AE230" s="13">
        <f t="shared" si="117"/>
        <v>1226274371520</v>
      </c>
      <c r="AF230" s="13">
        <f t="shared" si="127"/>
        <v>20</v>
      </c>
      <c r="AG230" s="13">
        <f t="shared" si="128"/>
        <v>44126049555280</v>
      </c>
      <c r="AH230" s="13">
        <f t="shared" si="118"/>
        <v>1.2766107396838058E+17</v>
      </c>
      <c r="AI230" s="13">
        <f t="shared" si="119"/>
        <v>1157240</v>
      </c>
      <c r="AJ230" s="13">
        <f t="shared" si="99"/>
        <v>13.316410890834415</v>
      </c>
      <c r="AK230" s="13">
        <f t="shared" si="125"/>
        <v>86.230104738001216</v>
      </c>
      <c r="AL230" s="13">
        <f t="shared" si="120"/>
        <v>0.45348437116436602</v>
      </c>
    </row>
    <row r="231" spans="1:38" ht="15.75" thickBot="1" x14ac:dyDescent="0.3">
      <c r="A231" s="3">
        <v>44454</v>
      </c>
      <c r="B231" s="8">
        <v>200770</v>
      </c>
      <c r="C231" s="4">
        <f t="shared" si="101"/>
        <v>242</v>
      </c>
      <c r="D231" s="8">
        <f t="shared" si="109"/>
        <v>16</v>
      </c>
      <c r="E231" s="4">
        <f t="shared" si="109"/>
        <v>192</v>
      </c>
      <c r="F231" s="8">
        <v>57896</v>
      </c>
      <c r="G231" s="4">
        <v>5630</v>
      </c>
      <c r="H231" s="4">
        <f t="shared" si="100"/>
        <v>137244</v>
      </c>
      <c r="I231" s="4">
        <f t="shared" si="102"/>
        <v>3.7826447422965319E-3</v>
      </c>
      <c r="J231" s="4">
        <f t="shared" si="103"/>
        <v>2.8672101699599283E-3</v>
      </c>
      <c r="K231" s="4">
        <f t="shared" si="104"/>
        <v>3.6271935885035238E-4</v>
      </c>
      <c r="L231" s="4">
        <f t="shared" si="105"/>
        <v>1.1711229946524064</v>
      </c>
      <c r="M231" s="8">
        <f t="shared" si="106"/>
        <v>2.8042038153110527</v>
      </c>
      <c r="N231" s="8">
        <f t="shared" si="107"/>
        <v>68.358818548587948</v>
      </c>
      <c r="O231" s="8">
        <f t="shared" si="108"/>
        <v>28.836977636101015</v>
      </c>
      <c r="P231" s="4">
        <v>5917089</v>
      </c>
      <c r="Q231" s="4">
        <f t="shared" si="129"/>
        <v>28654</v>
      </c>
      <c r="R231" s="13">
        <f t="shared" si="121"/>
        <v>38101526</v>
      </c>
      <c r="S231" s="13">
        <f t="shared" si="122"/>
        <v>7.1267486766802993E-4</v>
      </c>
      <c r="T231" s="13">
        <f t="shared" si="126"/>
        <v>28896</v>
      </c>
      <c r="U231" s="13">
        <f t="shared" si="110"/>
        <v>3351946816</v>
      </c>
      <c r="V231" s="13">
        <f t="shared" si="123"/>
        <v>1451726283528676</v>
      </c>
      <c r="W231" s="13">
        <f t="shared" si="111"/>
        <v>11116032</v>
      </c>
      <c r="X231" s="13">
        <f t="shared" si="130"/>
        <v>1672962816</v>
      </c>
      <c r="Y231" s="13">
        <f t="shared" si="124"/>
        <v>926336</v>
      </c>
      <c r="Z231" s="13">
        <f t="shared" si="112"/>
        <v>1100981695296</v>
      </c>
      <c r="AA231" s="13">
        <f t="shared" si="113"/>
        <v>2205925949296</v>
      </c>
      <c r="AB231" s="13">
        <f t="shared" si="114"/>
        <v>6.3742436230857216E+16</v>
      </c>
      <c r="AC231" s="13">
        <f t="shared" si="115"/>
        <v>8.4049144911176221E+19</v>
      </c>
      <c r="AD231" s="13">
        <f t="shared" si="116"/>
        <v>4.866109293777459E+24</v>
      </c>
      <c r="AE231" s="13">
        <f t="shared" si="117"/>
        <v>1091761126004</v>
      </c>
      <c r="AF231" s="13">
        <f t="shared" si="127"/>
        <v>34</v>
      </c>
      <c r="AG231" s="13">
        <f t="shared" si="128"/>
        <v>75001482276064</v>
      </c>
      <c r="AH231" s="13">
        <f t="shared" si="118"/>
        <v>1.2771428876044122E+17</v>
      </c>
      <c r="AI231" s="13">
        <f t="shared" si="119"/>
        <v>1968464</v>
      </c>
      <c r="AJ231" s="13">
        <f t="shared" si="99"/>
        <v>13.381210525655208</v>
      </c>
      <c r="AK231" s="13">
        <f t="shared" si="125"/>
        <v>86.164757831887528</v>
      </c>
      <c r="AL231" s="13">
        <f t="shared" si="120"/>
        <v>0.45403164245726169</v>
      </c>
    </row>
    <row r="232" spans="1:38" ht="15.75" thickBot="1" x14ac:dyDescent="0.3">
      <c r="A232" s="3">
        <v>44455</v>
      </c>
      <c r="B232" s="8">
        <v>200989</v>
      </c>
      <c r="C232" s="4">
        <f t="shared" si="101"/>
        <v>219</v>
      </c>
      <c r="D232" s="8">
        <f t="shared" si="109"/>
        <v>21</v>
      </c>
      <c r="E232" s="4">
        <f t="shared" si="109"/>
        <v>166</v>
      </c>
      <c r="F232" s="8">
        <v>57928</v>
      </c>
      <c r="G232" s="4">
        <v>5651</v>
      </c>
      <c r="H232" s="4">
        <f t="shared" si="100"/>
        <v>137410</v>
      </c>
      <c r="I232" s="4">
        <f t="shared" si="102"/>
        <v>4.0567601160060767E-3</v>
      </c>
      <c r="J232" s="4">
        <f t="shared" si="103"/>
        <v>3.331722137826267E-3</v>
      </c>
      <c r="K232" s="4">
        <f t="shared" si="104"/>
        <v>3.2799337108134236E-4</v>
      </c>
      <c r="L232" s="4">
        <f t="shared" si="105"/>
        <v>1.108490566037736</v>
      </c>
      <c r="M232" s="8">
        <f t="shared" si="106"/>
        <v>2.8115966545432833</v>
      </c>
      <c r="N232" s="8">
        <f t="shared" si="107"/>
        <v>68.366925553139723</v>
      </c>
      <c r="O232" s="8">
        <f t="shared" si="108"/>
        <v>28.82147779231699</v>
      </c>
      <c r="P232" s="4">
        <v>5944243</v>
      </c>
      <c r="Q232" s="4">
        <f t="shared" si="129"/>
        <v>27154</v>
      </c>
      <c r="R232" s="13">
        <f t="shared" si="121"/>
        <v>38074153</v>
      </c>
      <c r="S232" s="13">
        <f t="shared" si="122"/>
        <v>7.0927382153451973E-4</v>
      </c>
      <c r="T232" s="13">
        <f t="shared" si="126"/>
        <v>27373</v>
      </c>
      <c r="U232" s="13">
        <f t="shared" si="110"/>
        <v>3355653184</v>
      </c>
      <c r="V232" s="13">
        <f t="shared" si="123"/>
        <v>1449641126667409</v>
      </c>
      <c r="W232" s="13">
        <f t="shared" si="111"/>
        <v>9616048</v>
      </c>
      <c r="X232" s="13">
        <f t="shared" si="130"/>
        <v>1585663144</v>
      </c>
      <c r="Y232" s="13">
        <f t="shared" si="124"/>
        <v>1216488</v>
      </c>
      <c r="Z232" s="13">
        <f t="shared" si="112"/>
        <v>1042203790069</v>
      </c>
      <c r="AA232" s="13">
        <f t="shared" si="113"/>
        <v>2205559534984</v>
      </c>
      <c r="AB232" s="13">
        <f t="shared" si="114"/>
        <v>6.0372781151117032E+16</v>
      </c>
      <c r="AC232" s="13">
        <f t="shared" si="115"/>
        <v>8.3974811185589666E+19</v>
      </c>
      <c r="AD232" s="13">
        <f t="shared" si="116"/>
        <v>4.8644928623588385E+24</v>
      </c>
      <c r="AE232" s="13">
        <f t="shared" si="117"/>
        <v>1033865550562</v>
      </c>
      <c r="AF232" s="13">
        <f t="shared" si="127"/>
        <v>32</v>
      </c>
      <c r="AG232" s="13">
        <f t="shared" si="128"/>
        <v>70577905119488</v>
      </c>
      <c r="AH232" s="13">
        <f t="shared" si="118"/>
        <v>1.2776365274255315E+17</v>
      </c>
      <c r="AI232" s="13">
        <f t="shared" si="119"/>
        <v>1853696</v>
      </c>
      <c r="AJ232" s="13">
        <f t="shared" si="99"/>
        <v>13.442617983040696</v>
      </c>
      <c r="AK232" s="13">
        <f t="shared" si="125"/>
        <v>86.102855116596487</v>
      </c>
      <c r="AL232" s="13">
        <f t="shared" si="120"/>
        <v>0.45452690036281601</v>
      </c>
    </row>
    <row r="233" spans="1:38" ht="15.75" thickBot="1" x14ac:dyDescent="0.3">
      <c r="A233" s="3">
        <v>44456</v>
      </c>
      <c r="B233" s="8">
        <v>201224</v>
      </c>
      <c r="C233" s="4">
        <f t="shared" si="101"/>
        <v>235</v>
      </c>
      <c r="D233" s="8">
        <f t="shared" si="109"/>
        <v>19</v>
      </c>
      <c r="E233" s="4">
        <f t="shared" si="109"/>
        <v>193</v>
      </c>
      <c r="F233" s="8">
        <v>57951</v>
      </c>
      <c r="G233" s="4">
        <v>5670</v>
      </c>
      <c r="H233" s="4">
        <f t="shared" si="100"/>
        <v>137603</v>
      </c>
      <c r="I233" s="4">
        <f t="shared" si="102"/>
        <v>0</v>
      </c>
      <c r="J233" s="4">
        <f t="shared" si="103"/>
        <v>0</v>
      </c>
      <c r="K233" s="4">
        <f t="shared" si="104"/>
        <v>0</v>
      </c>
      <c r="L233" s="4">
        <v>0</v>
      </c>
      <c r="M233" s="8">
        <f t="shared" si="106"/>
        <v>2.8177553373355066</v>
      </c>
      <c r="N233" s="8">
        <f t="shared" si="107"/>
        <v>68.382996064087791</v>
      </c>
      <c r="O233" s="8">
        <f t="shared" si="108"/>
        <v>28.79924859857671</v>
      </c>
      <c r="P233" s="4">
        <v>5971248</v>
      </c>
      <c r="Q233" s="4">
        <f t="shared" si="129"/>
        <v>27005</v>
      </c>
      <c r="R233" s="13">
        <f t="shared" si="121"/>
        <v>38046913</v>
      </c>
      <c r="S233" s="13">
        <f t="shared" si="122"/>
        <v>6.9706049476339908E-4</v>
      </c>
      <c r="T233" s="13">
        <f t="shared" si="126"/>
        <v>27240</v>
      </c>
      <c r="U233" s="13">
        <f t="shared" si="110"/>
        <v>3358318401</v>
      </c>
      <c r="V233" s="13">
        <f t="shared" si="123"/>
        <v>1447567588829569</v>
      </c>
      <c r="W233" s="13">
        <f t="shared" si="111"/>
        <v>11184543</v>
      </c>
      <c r="X233" s="13">
        <f t="shared" si="130"/>
        <v>1578585240</v>
      </c>
      <c r="Y233" s="13">
        <f t="shared" si="124"/>
        <v>1101069</v>
      </c>
      <c r="Z233" s="13">
        <f t="shared" si="112"/>
        <v>1036397910120</v>
      </c>
      <c r="AA233" s="13">
        <f t="shared" si="113"/>
        <v>2204856655263</v>
      </c>
      <c r="AB233" s="13">
        <f t="shared" si="114"/>
        <v>6.006029528936412E+16</v>
      </c>
      <c r="AC233" s="13">
        <f t="shared" si="115"/>
        <v>8.3887989340262351E+19</v>
      </c>
      <c r="AD233" s="13">
        <f t="shared" si="116"/>
        <v>4.8613928702575432E+24</v>
      </c>
      <c r="AE233" s="13">
        <f t="shared" si="117"/>
        <v>1027456885565</v>
      </c>
      <c r="AF233" s="13">
        <f t="shared" si="127"/>
        <v>23</v>
      </c>
      <c r="AG233" s="13">
        <f t="shared" si="128"/>
        <v>50711703071049</v>
      </c>
      <c r="AH233" s="13">
        <f t="shared" si="118"/>
        <v>1.2777364802914611E+17</v>
      </c>
      <c r="AI233" s="13">
        <f t="shared" si="119"/>
        <v>1332873</v>
      </c>
      <c r="AJ233" s="13">
        <f t="shared" si="99"/>
        <v>13.503688484134278</v>
      </c>
      <c r="AK233" s="13">
        <f t="shared" si="125"/>
        <v>86.041253174371377</v>
      </c>
      <c r="AL233" s="13">
        <f t="shared" si="120"/>
        <v>0.45505834149434687</v>
      </c>
    </row>
    <row r="234" spans="1:38" ht="15.75" thickBot="1" x14ac:dyDescent="0.3">
      <c r="A234" s="3">
        <v>44457</v>
      </c>
      <c r="B234" s="8">
        <v>201224</v>
      </c>
      <c r="C234" s="4">
        <f t="shared" si="101"/>
        <v>0</v>
      </c>
      <c r="D234" s="8">
        <f t="shared" si="109"/>
        <v>0</v>
      </c>
      <c r="E234" s="4">
        <f t="shared" si="109"/>
        <v>0</v>
      </c>
      <c r="F234" s="8">
        <v>57951</v>
      </c>
      <c r="G234" s="4">
        <v>5670</v>
      </c>
      <c r="H234" s="4">
        <f t="shared" si="100"/>
        <v>137603</v>
      </c>
      <c r="I234" s="4">
        <f t="shared" si="102"/>
        <v>6.4882400648824008E-3</v>
      </c>
      <c r="J234" s="4">
        <f t="shared" si="103"/>
        <v>5.6599540991527321E-3</v>
      </c>
      <c r="K234" s="4">
        <f t="shared" si="104"/>
        <v>4.1414298286483411E-4</v>
      </c>
      <c r="L234" s="4">
        <f t="shared" si="105"/>
        <v>1.0681818181818183</v>
      </c>
      <c r="M234" s="8">
        <f t="shared" si="106"/>
        <v>2.8177553373355066</v>
      </c>
      <c r="N234" s="8">
        <f t="shared" si="107"/>
        <v>68.382996064087791</v>
      </c>
      <c r="O234" s="8">
        <f t="shared" si="108"/>
        <v>28.79924859857671</v>
      </c>
      <c r="P234" s="4">
        <v>5997769</v>
      </c>
      <c r="Q234" s="4">
        <f t="shared" si="129"/>
        <v>26521</v>
      </c>
      <c r="R234" s="13">
        <f t="shared" si="121"/>
        <v>38020392</v>
      </c>
      <c r="S234" s="13">
        <f t="shared" si="122"/>
        <v>1.0844180670204558E-4</v>
      </c>
      <c r="T234" s="13">
        <f t="shared" si="126"/>
        <v>26521</v>
      </c>
      <c r="U234" s="13">
        <f t="shared" si="110"/>
        <v>3358318401</v>
      </c>
      <c r="V234" s="13">
        <f t="shared" si="123"/>
        <v>1445550207833664</v>
      </c>
      <c r="W234" s="13">
        <f t="shared" si="111"/>
        <v>0</v>
      </c>
      <c r="X234" s="13">
        <f t="shared" si="130"/>
        <v>1536918471</v>
      </c>
      <c r="Y234" s="13">
        <f t="shared" si="124"/>
        <v>0</v>
      </c>
      <c r="Z234" s="13">
        <f t="shared" si="112"/>
        <v>1008338816232</v>
      </c>
      <c r="AA234" s="13">
        <f t="shared" si="113"/>
        <v>2203319736792</v>
      </c>
      <c r="AB234" s="13">
        <f t="shared" si="114"/>
        <v>5.8434242739460632E+16</v>
      </c>
      <c r="AC234" s="13">
        <f t="shared" si="115"/>
        <v>8.3771080094168662E+19</v>
      </c>
      <c r="AD234" s="13">
        <f t="shared" si="116"/>
        <v>4.8546178625371686E+24</v>
      </c>
      <c r="AE234" s="13">
        <f t="shared" si="117"/>
        <v>1008338816232</v>
      </c>
      <c r="AF234" s="13">
        <f t="shared" si="127"/>
        <v>0</v>
      </c>
      <c r="AG234" s="13">
        <f t="shared" si="128"/>
        <v>0</v>
      </c>
      <c r="AH234" s="13">
        <f t="shared" si="118"/>
        <v>1.2768458206683318E+17</v>
      </c>
      <c r="AI234" s="13">
        <f t="shared" si="119"/>
        <v>0</v>
      </c>
      <c r="AJ234" s="13">
        <f t="shared" si="99"/>
        <v>13.563664442642068</v>
      </c>
      <c r="AK234" s="13">
        <f t="shared" si="125"/>
        <v>85.981277215863585</v>
      </c>
      <c r="AL234" s="13">
        <f t="shared" si="120"/>
        <v>0.45505834149434687</v>
      </c>
    </row>
    <row r="235" spans="1:38" ht="15.75" thickBot="1" x14ac:dyDescent="0.3">
      <c r="A235" s="3">
        <v>44458</v>
      </c>
      <c r="B235" s="8">
        <v>201600</v>
      </c>
      <c r="C235" s="4">
        <f t="shared" si="101"/>
        <v>376</v>
      </c>
      <c r="D235" s="8">
        <f t="shared" si="109"/>
        <v>24</v>
      </c>
      <c r="E235" s="4">
        <f t="shared" si="109"/>
        <v>328</v>
      </c>
      <c r="F235" s="8">
        <v>57975</v>
      </c>
      <c r="G235" s="4">
        <v>5694</v>
      </c>
      <c r="H235" s="4">
        <f t="shared" si="100"/>
        <v>137931</v>
      </c>
      <c r="I235" s="4">
        <f t="shared" si="102"/>
        <v>2.8633031479085814E-3</v>
      </c>
      <c r="J235" s="4">
        <f t="shared" si="103"/>
        <v>2.5183268650280292E-3</v>
      </c>
      <c r="K235" s="4">
        <f t="shared" si="104"/>
        <v>2.5873221216041398E-4</v>
      </c>
      <c r="L235" s="4">
        <f t="shared" si="105"/>
        <v>1.0310559006211182</v>
      </c>
      <c r="M235" s="8">
        <f t="shared" si="106"/>
        <v>2.8244047619047619</v>
      </c>
      <c r="N235" s="8">
        <f t="shared" si="107"/>
        <v>68.418154761904759</v>
      </c>
      <c r="O235" s="8">
        <f t="shared" si="108"/>
        <v>28.757440476190478</v>
      </c>
      <c r="P235" s="4">
        <v>6001892</v>
      </c>
      <c r="Q235" s="4">
        <f t="shared" si="129"/>
        <v>4123</v>
      </c>
      <c r="R235" s="13">
        <f t="shared" si="121"/>
        <v>38015893</v>
      </c>
      <c r="S235" s="13">
        <f t="shared" si="122"/>
        <v>9.2487634053473378E-5</v>
      </c>
      <c r="T235" s="13">
        <f t="shared" si="126"/>
        <v>4499</v>
      </c>
      <c r="U235" s="13">
        <f t="shared" si="110"/>
        <v>3361100625</v>
      </c>
      <c r="V235" s="13">
        <f t="shared" si="123"/>
        <v>1445208120587449</v>
      </c>
      <c r="W235" s="13">
        <f t="shared" si="111"/>
        <v>19015800</v>
      </c>
      <c r="X235" s="13">
        <f t="shared" si="130"/>
        <v>260829525</v>
      </c>
      <c r="Y235" s="13">
        <f t="shared" si="124"/>
        <v>1391400</v>
      </c>
      <c r="Z235" s="13">
        <f t="shared" si="112"/>
        <v>171033502607</v>
      </c>
      <c r="AA235" s="13">
        <f t="shared" si="113"/>
        <v>2203971396675</v>
      </c>
      <c r="AB235" s="13">
        <f t="shared" si="114"/>
        <v>9915667313640824</v>
      </c>
      <c r="AC235" s="13">
        <f t="shared" si="115"/>
        <v>8.3785940791057351E+19</v>
      </c>
      <c r="AD235" s="13">
        <f t="shared" si="116"/>
        <v>4.8574899173615503E+24</v>
      </c>
      <c r="AE235" s="13">
        <f t="shared" si="117"/>
        <v>156739526839</v>
      </c>
      <c r="AF235" s="13">
        <f t="shared" si="127"/>
        <v>24</v>
      </c>
      <c r="AG235" s="13">
        <f t="shared" si="128"/>
        <v>52895313520200</v>
      </c>
      <c r="AH235" s="13">
        <f t="shared" si="118"/>
        <v>1.2777524172223312E+17</v>
      </c>
      <c r="AI235" s="13">
        <f t="shared" si="119"/>
        <v>1391400</v>
      </c>
      <c r="AJ235" s="13">
        <f t="shared" si="99"/>
        <v>13.572988407685905</v>
      </c>
      <c r="AK235" s="13">
        <f t="shared" si="125"/>
        <v>85.971102945009292</v>
      </c>
      <c r="AL235" s="13">
        <f t="shared" si="120"/>
        <v>0.4559086473047963</v>
      </c>
    </row>
    <row r="236" spans="1:38" ht="15.75" thickBot="1" x14ac:dyDescent="0.3">
      <c r="A236" s="3">
        <v>44459</v>
      </c>
      <c r="B236" s="8">
        <v>201766</v>
      </c>
      <c r="C236" s="4">
        <f t="shared" si="101"/>
        <v>166</v>
      </c>
      <c r="D236" s="8">
        <f t="shared" si="109"/>
        <v>15</v>
      </c>
      <c r="E236" s="4">
        <f t="shared" si="109"/>
        <v>146</v>
      </c>
      <c r="F236" s="8">
        <v>57980</v>
      </c>
      <c r="G236" s="4">
        <v>5709</v>
      </c>
      <c r="H236" s="4">
        <f t="shared" si="100"/>
        <v>138077</v>
      </c>
      <c r="I236" s="4">
        <f t="shared" si="102"/>
        <v>3.1390134529147981E-3</v>
      </c>
      <c r="J236" s="4">
        <f t="shared" si="103"/>
        <v>2.5526043463263196E-3</v>
      </c>
      <c r="K236" s="4">
        <f t="shared" si="104"/>
        <v>2.7595722662987238E-4</v>
      </c>
      <c r="L236" s="4">
        <f t="shared" si="105"/>
        <v>1.1097560975609755</v>
      </c>
      <c r="M236" s="8">
        <f t="shared" si="106"/>
        <v>2.8295153792016494</v>
      </c>
      <c r="N236" s="8">
        <f t="shared" si="107"/>
        <v>68.434225786306911</v>
      </c>
      <c r="O236" s="8">
        <f t="shared" si="108"/>
        <v>28.736258834491441</v>
      </c>
      <c r="P236" s="4">
        <v>6005408</v>
      </c>
      <c r="Q236" s="4">
        <f t="shared" si="129"/>
        <v>3516</v>
      </c>
      <c r="R236" s="13">
        <f t="shared" si="121"/>
        <v>38012211</v>
      </c>
      <c r="S236" s="13">
        <f t="shared" si="122"/>
        <v>8.4446547979016531E-5</v>
      </c>
      <c r="T236" s="13">
        <f t="shared" si="126"/>
        <v>3682</v>
      </c>
      <c r="U236" s="13">
        <f t="shared" si="110"/>
        <v>3361680400</v>
      </c>
      <c r="V236" s="13">
        <f t="shared" si="123"/>
        <v>1444928185108521</v>
      </c>
      <c r="W236" s="13">
        <f t="shared" si="111"/>
        <v>8465080</v>
      </c>
      <c r="X236" s="13">
        <f t="shared" si="130"/>
        <v>213482360</v>
      </c>
      <c r="Y236" s="13">
        <f t="shared" si="124"/>
        <v>869700</v>
      </c>
      <c r="Z236" s="13">
        <f t="shared" si="112"/>
        <v>139960960902</v>
      </c>
      <c r="AA236" s="13">
        <f t="shared" si="113"/>
        <v>2203947993780</v>
      </c>
      <c r="AB236" s="13">
        <f t="shared" si="114"/>
        <v>8114936513097960</v>
      </c>
      <c r="AC236" s="13">
        <f t="shared" si="115"/>
        <v>8.3776936172592054E+19</v>
      </c>
      <c r="AD236" s="13">
        <f t="shared" si="116"/>
        <v>4.8573867592868868E+24</v>
      </c>
      <c r="AE236" s="13">
        <f t="shared" si="117"/>
        <v>133650933876</v>
      </c>
      <c r="AF236" s="13">
        <f t="shared" si="127"/>
        <v>5</v>
      </c>
      <c r="AG236" s="13">
        <f t="shared" si="128"/>
        <v>11019739968900</v>
      </c>
      <c r="AH236" s="13">
        <f t="shared" si="118"/>
        <v>1.277849046793644E+17</v>
      </c>
      <c r="AI236" s="13">
        <f t="shared" si="119"/>
        <v>289900</v>
      </c>
      <c r="AJ236" s="13">
        <f t="shared" si="99"/>
        <v>13.580939671594257</v>
      </c>
      <c r="AK236" s="13">
        <f t="shared" si="125"/>
        <v>85.962776280131436</v>
      </c>
      <c r="AL236" s="13">
        <f t="shared" si="120"/>
        <v>0.45628404827430324</v>
      </c>
    </row>
    <row r="237" spans="1:38" ht="15.75" thickBot="1" x14ac:dyDescent="0.3">
      <c r="A237" s="3">
        <v>44460</v>
      </c>
      <c r="B237" s="8">
        <v>201948</v>
      </c>
      <c r="C237" s="4">
        <f t="shared" si="101"/>
        <v>182</v>
      </c>
      <c r="D237" s="8">
        <f t="shared" si="109"/>
        <v>16</v>
      </c>
      <c r="E237" s="4">
        <f t="shared" si="109"/>
        <v>148</v>
      </c>
      <c r="F237" s="8">
        <v>57998</v>
      </c>
      <c r="G237" s="4">
        <v>5725</v>
      </c>
      <c r="H237" s="4">
        <f t="shared" si="100"/>
        <v>138225</v>
      </c>
      <c r="I237" s="4">
        <f t="shared" si="102"/>
        <v>3.0001034518431671E-3</v>
      </c>
      <c r="J237" s="4">
        <f t="shared" si="103"/>
        <v>2.3621504189799648E-3</v>
      </c>
      <c r="K237" s="4">
        <f t="shared" si="104"/>
        <v>2.4138763405634676E-4</v>
      </c>
      <c r="L237" s="4">
        <f t="shared" si="105"/>
        <v>1.1523178807947019</v>
      </c>
      <c r="M237" s="8">
        <f t="shared" si="106"/>
        <v>2.8348881890387623</v>
      </c>
      <c r="N237" s="8">
        <f t="shared" si="107"/>
        <v>68.445837542337628</v>
      </c>
      <c r="O237" s="8">
        <f t="shared" si="108"/>
        <v>28.719274268623607</v>
      </c>
      <c r="P237" s="4">
        <v>6008618</v>
      </c>
      <c r="Q237" s="4">
        <f t="shared" si="129"/>
        <v>3210</v>
      </c>
      <c r="R237" s="13">
        <f t="shared" si="121"/>
        <v>38008819</v>
      </c>
      <c r="S237" s="13">
        <f t="shared" si="122"/>
        <v>6.395884071009941E-5</v>
      </c>
      <c r="T237" s="13">
        <f t="shared" si="126"/>
        <v>3392</v>
      </c>
      <c r="U237" s="13">
        <f t="shared" si="110"/>
        <v>3363768004</v>
      </c>
      <c r="V237" s="13">
        <f t="shared" si="123"/>
        <v>1444670321774761</v>
      </c>
      <c r="W237" s="13">
        <f t="shared" si="111"/>
        <v>8583704</v>
      </c>
      <c r="X237" s="13">
        <f t="shared" si="130"/>
        <v>196729216</v>
      </c>
      <c r="Y237" s="13">
        <f t="shared" si="124"/>
        <v>927968</v>
      </c>
      <c r="Z237" s="13">
        <f t="shared" si="112"/>
        <v>128925914048</v>
      </c>
      <c r="AA237" s="13">
        <f t="shared" si="113"/>
        <v>2204435484362</v>
      </c>
      <c r="AB237" s="13">
        <f t="shared" si="114"/>
        <v>7477445162955904</v>
      </c>
      <c r="AC237" s="13">
        <f t="shared" si="115"/>
        <v>8.3787989322292593E+19</v>
      </c>
      <c r="AD237" s="13">
        <f t="shared" si="116"/>
        <v>4.8595358047143257E+24</v>
      </c>
      <c r="AE237" s="13">
        <f t="shared" si="117"/>
        <v>122008308990</v>
      </c>
      <c r="AF237" s="13">
        <f t="shared" si="127"/>
        <v>18</v>
      </c>
      <c r="AG237" s="13">
        <f t="shared" si="128"/>
        <v>39679838718516</v>
      </c>
      <c r="AH237" s="13">
        <f t="shared" si="118"/>
        <v>1.2785284922202728E+17</v>
      </c>
      <c r="AI237" s="13">
        <f t="shared" si="119"/>
        <v>1043964</v>
      </c>
      <c r="AJ237" s="13">
        <f t="shared" si="99"/>
        <v>13.588198931305806</v>
      </c>
      <c r="AK237" s="13">
        <f t="shared" si="125"/>
        <v>85.9551054362244</v>
      </c>
      <c r="AL237" s="13">
        <f t="shared" si="120"/>
        <v>0.45669563246978673</v>
      </c>
    </row>
    <row r="238" spans="1:38" ht="15.75" thickBot="1" x14ac:dyDescent="0.3">
      <c r="A238" s="3">
        <v>44461</v>
      </c>
      <c r="B238" s="8">
        <v>202122</v>
      </c>
      <c r="C238" s="4">
        <f t="shared" si="101"/>
        <v>174</v>
      </c>
      <c r="D238" s="8">
        <f t="shared" si="109"/>
        <v>14</v>
      </c>
      <c r="E238" s="4">
        <f t="shared" si="109"/>
        <v>137</v>
      </c>
      <c r="F238" s="8">
        <v>58021</v>
      </c>
      <c r="G238" s="4">
        <v>5739</v>
      </c>
      <c r="H238" s="4">
        <f t="shared" si="100"/>
        <v>138362</v>
      </c>
      <c r="I238" s="4">
        <f t="shared" si="102"/>
        <v>2.7748573792247635E-3</v>
      </c>
      <c r="J238" s="4">
        <f t="shared" si="103"/>
        <v>2.3784491821926546E-3</v>
      </c>
      <c r="K238" s="4">
        <f t="shared" si="104"/>
        <v>1.5511625101256442E-4</v>
      </c>
      <c r="L238" s="4">
        <f t="shared" si="105"/>
        <v>1.0952380952380951</v>
      </c>
      <c r="M238" s="8">
        <f t="shared" si="106"/>
        <v>2.8393742393208061</v>
      </c>
      <c r="N238" s="8">
        <f t="shared" si="107"/>
        <v>68.454695678847429</v>
      </c>
      <c r="O238" s="8">
        <f t="shared" si="108"/>
        <v>28.705930081831767</v>
      </c>
      <c r="P238" s="4">
        <v>6011049</v>
      </c>
      <c r="Q238" s="4">
        <f t="shared" si="129"/>
        <v>2431</v>
      </c>
      <c r="R238" s="13">
        <f t="shared" si="121"/>
        <v>38006214</v>
      </c>
      <c r="S238" s="13">
        <f t="shared" si="122"/>
        <v>5.2965023035443628E-5</v>
      </c>
      <c r="T238" s="13">
        <f t="shared" si="126"/>
        <v>2605</v>
      </c>
      <c r="U238" s="13">
        <f t="shared" si="110"/>
        <v>3366436441</v>
      </c>
      <c r="V238" s="13">
        <f t="shared" si="123"/>
        <v>1444472302613796</v>
      </c>
      <c r="W238" s="13">
        <f t="shared" si="111"/>
        <v>7948877</v>
      </c>
      <c r="X238" s="13">
        <f t="shared" si="130"/>
        <v>151144705</v>
      </c>
      <c r="Y238" s="13">
        <f t="shared" si="124"/>
        <v>812294</v>
      </c>
      <c r="Z238" s="13">
        <f t="shared" si="112"/>
        <v>99006187470</v>
      </c>
      <c r="AA238" s="13">
        <f t="shared" si="113"/>
        <v>2205158542494</v>
      </c>
      <c r="AB238" s="13">
        <f t="shared" si="114"/>
        <v>5744438003196870</v>
      </c>
      <c r="AC238" s="13">
        <f t="shared" si="115"/>
        <v>8.3809727469955056E+19</v>
      </c>
      <c r="AD238" s="13">
        <f t="shared" si="116"/>
        <v>4.8627241975342624E+24</v>
      </c>
      <c r="AE238" s="13">
        <f t="shared" si="117"/>
        <v>92393106234</v>
      </c>
      <c r="AF238" s="13">
        <f t="shared" si="127"/>
        <v>23</v>
      </c>
      <c r="AG238" s="13">
        <f t="shared" si="128"/>
        <v>50718646477362</v>
      </c>
      <c r="AH238" s="13">
        <f t="shared" si="118"/>
        <v>1.2794550379404437E+17</v>
      </c>
      <c r="AI238" s="13">
        <f t="shared" si="119"/>
        <v>1334483</v>
      </c>
      <c r="AJ238" s="13">
        <f t="shared" si="99"/>
        <v>13.593696520202622</v>
      </c>
      <c r="AK238" s="13">
        <f t="shared" si="125"/>
        <v>85.949214354745095</v>
      </c>
      <c r="AL238" s="13">
        <f t="shared" si="120"/>
        <v>0.45708912505228194</v>
      </c>
    </row>
    <row r="239" spans="1:38" ht="15.75" thickBot="1" x14ac:dyDescent="0.3">
      <c r="A239" s="3">
        <v>44462</v>
      </c>
      <c r="B239" s="8">
        <v>202283</v>
      </c>
      <c r="C239" s="4">
        <f t="shared" si="101"/>
        <v>161</v>
      </c>
      <c r="D239" s="8">
        <f t="shared" si="109"/>
        <v>9</v>
      </c>
      <c r="E239" s="4">
        <f t="shared" si="109"/>
        <v>138</v>
      </c>
      <c r="F239" s="8">
        <v>58035</v>
      </c>
      <c r="G239" s="4">
        <v>5748</v>
      </c>
      <c r="H239" s="4">
        <f t="shared" si="100"/>
        <v>138500</v>
      </c>
      <c r="I239" s="4">
        <f t="shared" si="102"/>
        <v>2.8603428965279574E-3</v>
      </c>
      <c r="J239" s="4">
        <f t="shared" si="103"/>
        <v>2.2744895321788576E-3</v>
      </c>
      <c r="K239" s="4">
        <f t="shared" si="104"/>
        <v>1.7230981304385286E-4</v>
      </c>
      <c r="L239" s="4">
        <f t="shared" si="105"/>
        <v>1.1690140845070423</v>
      </c>
      <c r="M239" s="8">
        <f t="shared" si="106"/>
        <v>2.8415635520533113</v>
      </c>
      <c r="N239" s="8">
        <f t="shared" si="107"/>
        <v>68.468432839141201</v>
      </c>
      <c r="O239" s="8">
        <f t="shared" si="108"/>
        <v>28.690003608805487</v>
      </c>
      <c r="P239" s="4">
        <v>6013062</v>
      </c>
      <c r="Q239" s="4">
        <f t="shared" si="129"/>
        <v>2013</v>
      </c>
      <c r="R239" s="13">
        <f t="shared" si="121"/>
        <v>38004040</v>
      </c>
      <c r="S239" s="13">
        <f t="shared" si="122"/>
        <v>5.1178769415041137E-5</v>
      </c>
      <c r="T239" s="13">
        <f t="shared" si="126"/>
        <v>2174</v>
      </c>
      <c r="U239" s="13">
        <f t="shared" si="110"/>
        <v>3368061225</v>
      </c>
      <c r="V239" s="13">
        <f t="shared" si="123"/>
        <v>1444307056321600</v>
      </c>
      <c r="W239" s="13">
        <f t="shared" si="111"/>
        <v>8008830</v>
      </c>
      <c r="X239" s="13">
        <f t="shared" si="130"/>
        <v>126168090</v>
      </c>
      <c r="Y239" s="13">
        <f t="shared" si="124"/>
        <v>522315</v>
      </c>
      <c r="Z239" s="13">
        <f t="shared" si="112"/>
        <v>82620782960</v>
      </c>
      <c r="AA239" s="13">
        <f t="shared" si="113"/>
        <v>2205564461400</v>
      </c>
      <c r="AB239" s="13">
        <f t="shared" si="114"/>
        <v>4794897139083600</v>
      </c>
      <c r="AC239" s="13">
        <f t="shared" si="115"/>
        <v>8.382036001362405E+19</v>
      </c>
      <c r="AD239" s="13">
        <f t="shared" si="116"/>
        <v>4.8645145933906717E+24</v>
      </c>
      <c r="AE239" s="13">
        <f t="shared" si="117"/>
        <v>76502132520</v>
      </c>
      <c r="AF239" s="13">
        <f t="shared" si="127"/>
        <v>14</v>
      </c>
      <c r="AG239" s="13">
        <f t="shared" si="128"/>
        <v>30877902459600</v>
      </c>
      <c r="AH239" s="13">
        <f t="shared" si="118"/>
        <v>1.2799993351734899E+17</v>
      </c>
      <c r="AI239" s="13">
        <f t="shared" si="119"/>
        <v>812490</v>
      </c>
      <c r="AJ239" s="13">
        <f t="shared" si="99"/>
        <v>13.598248822320798</v>
      </c>
      <c r="AK239" s="13">
        <f t="shared" si="125"/>
        <v>85.944297958915527</v>
      </c>
      <c r="AL239" s="13">
        <f t="shared" si="120"/>
        <v>0.45745321876367118</v>
      </c>
    </row>
    <row r="240" spans="1:38" ht="15.75" thickBot="1" x14ac:dyDescent="0.3">
      <c r="A240" s="3">
        <v>44463</v>
      </c>
      <c r="B240" s="8">
        <v>202449</v>
      </c>
      <c r="C240" s="4">
        <f t="shared" si="101"/>
        <v>166</v>
      </c>
      <c r="D240" s="8">
        <f t="shared" si="109"/>
        <v>10</v>
      </c>
      <c r="E240" s="4">
        <f t="shared" si="109"/>
        <v>132</v>
      </c>
      <c r="F240" s="8">
        <v>58059</v>
      </c>
      <c r="G240" s="4">
        <v>5758</v>
      </c>
      <c r="H240" s="4">
        <f t="shared" si="100"/>
        <v>138632</v>
      </c>
      <c r="I240" s="4">
        <f t="shared" si="102"/>
        <v>2.1529823110973318E-3</v>
      </c>
      <c r="J240" s="4">
        <f t="shared" si="103"/>
        <v>1.7223858488778657E-3</v>
      </c>
      <c r="K240" s="4">
        <f t="shared" si="104"/>
        <v>1.550147263990079E-4</v>
      </c>
      <c r="L240" s="4">
        <f t="shared" si="105"/>
        <v>1.1467889908256879</v>
      </c>
      <c r="M240" s="8">
        <f t="shared" si="106"/>
        <v>2.8441731003857762</v>
      </c>
      <c r="N240" s="8">
        <f t="shared" si="107"/>
        <v>68.477493097026908</v>
      </c>
      <c r="O240" s="8">
        <f t="shared" si="108"/>
        <v>28.678333802587318</v>
      </c>
      <c r="P240" s="4">
        <v>6015007</v>
      </c>
      <c r="Q240" s="4">
        <f t="shared" si="129"/>
        <v>1945</v>
      </c>
      <c r="R240" s="13">
        <f t="shared" si="121"/>
        <v>38001929</v>
      </c>
      <c r="S240" s="13">
        <f t="shared" si="122"/>
        <v>5.3392026494234019E-5</v>
      </c>
      <c r="T240" s="13">
        <f t="shared" si="126"/>
        <v>2111</v>
      </c>
      <c r="U240" s="13">
        <f t="shared" si="110"/>
        <v>3370847481</v>
      </c>
      <c r="V240" s="13">
        <f t="shared" si="123"/>
        <v>1444146607721041</v>
      </c>
      <c r="W240" s="13">
        <f t="shared" si="111"/>
        <v>7663788</v>
      </c>
      <c r="X240" s="13">
        <f t="shared" si="130"/>
        <v>122562549</v>
      </c>
      <c r="Y240" s="13">
        <f t="shared" si="124"/>
        <v>580590</v>
      </c>
      <c r="Z240" s="13">
        <f t="shared" si="112"/>
        <v>80222072119</v>
      </c>
      <c r="AA240" s="13">
        <f t="shared" si="113"/>
        <v>2206353995811</v>
      </c>
      <c r="AB240" s="13">
        <f t="shared" si="114"/>
        <v>4657613285157021</v>
      </c>
      <c r="AC240" s="13">
        <f t="shared" si="115"/>
        <v>8.3845707897675923E+19</v>
      </c>
      <c r="AD240" s="13">
        <f t="shared" si="116"/>
        <v>4.8679979548311666E+24</v>
      </c>
      <c r="AE240" s="13">
        <f t="shared" si="117"/>
        <v>73913751905</v>
      </c>
      <c r="AF240" s="13">
        <f t="shared" si="127"/>
        <v>24</v>
      </c>
      <c r="AG240" s="13">
        <f t="shared" si="128"/>
        <v>52952495899464</v>
      </c>
      <c r="AH240" s="13">
        <f t="shared" si="118"/>
        <v>1.2809870664279085E+17</v>
      </c>
      <c r="AI240" s="13">
        <f t="shared" si="119"/>
        <v>1393416</v>
      </c>
      <c r="AJ240" s="13">
        <f t="shared" si="99"/>
        <v>13.602647345728576</v>
      </c>
      <c r="AK240" s="13">
        <f t="shared" si="125"/>
        <v>85.939524034538252</v>
      </c>
      <c r="AL240" s="13">
        <f t="shared" si="120"/>
        <v>0.45782861973317812</v>
      </c>
    </row>
    <row r="241" spans="1:38" ht="15.75" thickBot="1" x14ac:dyDescent="0.3">
      <c r="A241" s="3">
        <v>44464</v>
      </c>
      <c r="B241" s="8">
        <v>202574</v>
      </c>
      <c r="C241" s="4">
        <f t="shared" si="101"/>
        <v>125</v>
      </c>
      <c r="D241" s="8">
        <f t="shared" si="109"/>
        <v>9</v>
      </c>
      <c r="E241" s="4">
        <f t="shared" si="109"/>
        <v>100</v>
      </c>
      <c r="F241" s="8">
        <v>58075</v>
      </c>
      <c r="G241" s="4">
        <v>5767</v>
      </c>
      <c r="H241" s="4">
        <f t="shared" si="100"/>
        <v>138732</v>
      </c>
      <c r="I241" s="4">
        <f t="shared" si="102"/>
        <v>2.5484287559190701E-3</v>
      </c>
      <c r="J241" s="4">
        <f t="shared" si="103"/>
        <v>2.0662935858803272E-3</v>
      </c>
      <c r="K241" s="4">
        <f t="shared" si="104"/>
        <v>1.7219113215669393E-4</v>
      </c>
      <c r="L241" s="4">
        <f t="shared" si="105"/>
        <v>1.1384615384615384</v>
      </c>
      <c r="M241" s="8">
        <f t="shared" si="106"/>
        <v>2.8468609002142427</v>
      </c>
      <c r="N241" s="8">
        <f t="shared" si="107"/>
        <v>68.484603157364717</v>
      </c>
      <c r="O241" s="8">
        <f t="shared" si="108"/>
        <v>28.668535942421041</v>
      </c>
      <c r="P241" s="4">
        <v>6017036</v>
      </c>
      <c r="Q241" s="4">
        <f t="shared" si="129"/>
        <v>2029</v>
      </c>
      <c r="R241" s="13">
        <f t="shared" si="121"/>
        <v>37999775</v>
      </c>
      <c r="S241" s="13">
        <f t="shared" si="122"/>
        <v>1.4784298064922754E-4</v>
      </c>
      <c r="T241" s="13">
        <f t="shared" si="126"/>
        <v>2154</v>
      </c>
      <c r="U241" s="13">
        <f t="shared" si="110"/>
        <v>3372705625</v>
      </c>
      <c r="V241" s="13">
        <f t="shared" si="123"/>
        <v>1443982900050625</v>
      </c>
      <c r="W241" s="13">
        <f t="shared" si="111"/>
        <v>5807500</v>
      </c>
      <c r="X241" s="13">
        <f t="shared" si="130"/>
        <v>125093550</v>
      </c>
      <c r="Y241" s="13">
        <f t="shared" si="124"/>
        <v>522675</v>
      </c>
      <c r="Z241" s="13">
        <f t="shared" si="112"/>
        <v>81851515350</v>
      </c>
      <c r="AA241" s="13">
        <f t="shared" si="113"/>
        <v>2206836933125</v>
      </c>
      <c r="AB241" s="13">
        <f t="shared" si="114"/>
        <v>4753526753951250</v>
      </c>
      <c r="AC241" s="13">
        <f t="shared" si="115"/>
        <v>8.3859306920440054E+19</v>
      </c>
      <c r="AD241" s="13">
        <f t="shared" si="116"/>
        <v>4.870129249404556E+24</v>
      </c>
      <c r="AE241" s="13">
        <f t="shared" si="117"/>
        <v>77101543475</v>
      </c>
      <c r="AF241" s="13">
        <f t="shared" si="127"/>
        <v>16</v>
      </c>
      <c r="AG241" s="13">
        <f t="shared" si="128"/>
        <v>35309390930000</v>
      </c>
      <c r="AH241" s="13">
        <f t="shared" si="118"/>
        <v>1.2816205489123437E+17</v>
      </c>
      <c r="AI241" s="13">
        <f t="shared" si="119"/>
        <v>929200</v>
      </c>
      <c r="AJ241" s="13">
        <f t="shared" si="99"/>
        <v>13.60723583107273</v>
      </c>
      <c r="AK241" s="13">
        <f t="shared" si="125"/>
        <v>85.93465286774115</v>
      </c>
      <c r="AL241" s="13">
        <f t="shared" si="120"/>
        <v>0.45811130118612009</v>
      </c>
    </row>
    <row r="242" spans="1:38" ht="15.75" thickBot="1" x14ac:dyDescent="0.3">
      <c r="A242" s="3">
        <v>44465</v>
      </c>
      <c r="B242" s="8">
        <v>202722</v>
      </c>
      <c r="C242" s="4">
        <f t="shared" si="101"/>
        <v>148</v>
      </c>
      <c r="D242" s="8">
        <f t="shared" si="109"/>
        <v>10</v>
      </c>
      <c r="E242" s="4">
        <f t="shared" si="109"/>
        <v>120</v>
      </c>
      <c r="F242" s="8">
        <v>58093</v>
      </c>
      <c r="G242" s="4">
        <v>5777</v>
      </c>
      <c r="H242" s="4">
        <f t="shared" si="100"/>
        <v>138852</v>
      </c>
      <c r="I242" s="4">
        <f t="shared" si="102"/>
        <v>2.6681355757148021E-3</v>
      </c>
      <c r="J242" s="4">
        <f t="shared" si="103"/>
        <v>1.8246604582307679E-3</v>
      </c>
      <c r="K242" s="4">
        <f t="shared" si="104"/>
        <v>1.5492400117053689E-4</v>
      </c>
      <c r="L242" s="4">
        <f t="shared" si="105"/>
        <v>1.3478260869565217</v>
      </c>
      <c r="M242" s="8">
        <f t="shared" si="106"/>
        <v>2.8497153737630843</v>
      </c>
      <c r="N242" s="8">
        <f t="shared" si="107"/>
        <v>68.493799390298051</v>
      </c>
      <c r="O242" s="8">
        <f t="shared" si="108"/>
        <v>28.656485235938874</v>
      </c>
      <c r="P242" s="4">
        <v>6022654</v>
      </c>
      <c r="Q242" s="4">
        <f t="shared" si="129"/>
        <v>5618</v>
      </c>
      <c r="R242" s="13">
        <f t="shared" si="121"/>
        <v>37994009</v>
      </c>
      <c r="S242" s="13">
        <f t="shared" si="122"/>
        <v>2.2664099490001173E-4</v>
      </c>
      <c r="T242" s="13">
        <f t="shared" si="126"/>
        <v>5766</v>
      </c>
      <c r="U242" s="13">
        <f t="shared" si="110"/>
        <v>3374796649</v>
      </c>
      <c r="V242" s="13">
        <f t="shared" si="123"/>
        <v>1443544719892081</v>
      </c>
      <c r="W242" s="13">
        <f t="shared" si="111"/>
        <v>6971160</v>
      </c>
      <c r="X242" s="13">
        <f t="shared" si="130"/>
        <v>334964238</v>
      </c>
      <c r="Y242" s="13">
        <f t="shared" si="124"/>
        <v>580930</v>
      </c>
      <c r="Z242" s="13">
        <f t="shared" si="112"/>
        <v>219073455894</v>
      </c>
      <c r="AA242" s="13">
        <f t="shared" si="113"/>
        <v>2207185964837</v>
      </c>
      <c r="AB242" s="13">
        <f t="shared" si="114"/>
        <v>1.2726634273250142E+16</v>
      </c>
      <c r="AC242" s="13">
        <f t="shared" si="115"/>
        <v>8.3859843412690665E+19</v>
      </c>
      <c r="AD242" s="13">
        <f t="shared" si="116"/>
        <v>4.8716698833734388E+24</v>
      </c>
      <c r="AE242" s="13">
        <f t="shared" si="117"/>
        <v>213450342562</v>
      </c>
      <c r="AF242" s="13">
        <f t="shared" si="127"/>
        <v>18</v>
      </c>
      <c r="AG242" s="13">
        <f t="shared" si="128"/>
        <v>39729347367066</v>
      </c>
      <c r="AH242" s="13">
        <f t="shared" si="118"/>
        <v>1.2822205425527584E+17</v>
      </c>
      <c r="AI242" s="13">
        <f t="shared" si="119"/>
        <v>1045674</v>
      </c>
      <c r="AJ242" s="13">
        <f t="shared" si="99"/>
        <v>13.619940666293754</v>
      </c>
      <c r="AK242" s="13">
        <f t="shared" si="125"/>
        <v>85.921613337679844</v>
      </c>
      <c r="AL242" s="13">
        <f t="shared" si="120"/>
        <v>0.45844599602640335</v>
      </c>
    </row>
    <row r="243" spans="1:38" ht="15.75" thickBot="1" x14ac:dyDescent="0.3">
      <c r="A243" s="3">
        <v>44466</v>
      </c>
      <c r="B243" s="8">
        <v>202877</v>
      </c>
      <c r="C243" s="4">
        <f t="shared" si="101"/>
        <v>155</v>
      </c>
      <c r="D243" s="8">
        <f t="shared" si="109"/>
        <v>9</v>
      </c>
      <c r="E243" s="4">
        <f t="shared" si="109"/>
        <v>106</v>
      </c>
      <c r="F243" s="8">
        <v>58133</v>
      </c>
      <c r="G243" s="4">
        <v>5786</v>
      </c>
      <c r="H243" s="4">
        <f t="shared" si="100"/>
        <v>138958</v>
      </c>
      <c r="I243" s="4">
        <f t="shared" si="102"/>
        <v>2.8899248275506169E-3</v>
      </c>
      <c r="J243" s="4">
        <f t="shared" si="103"/>
        <v>2.0470300861816868E-3</v>
      </c>
      <c r="K243" s="4">
        <f t="shared" si="104"/>
        <v>1.8922126847057609E-4</v>
      </c>
      <c r="L243" s="4">
        <f t="shared" si="105"/>
        <v>1.2923076923076926</v>
      </c>
      <c r="M243" s="8">
        <f t="shared" si="106"/>
        <v>2.8519743489897822</v>
      </c>
      <c r="N243" s="8">
        <f t="shared" si="107"/>
        <v>68.49371786846217</v>
      </c>
      <c r="O243" s="8">
        <f t="shared" si="108"/>
        <v>28.654307782548045</v>
      </c>
      <c r="P243" s="4">
        <v>6031265</v>
      </c>
      <c r="Q243" s="4">
        <f t="shared" si="129"/>
        <v>8611</v>
      </c>
      <c r="R243" s="13">
        <f t="shared" si="121"/>
        <v>37985243</v>
      </c>
      <c r="S243" s="13">
        <f t="shared" si="122"/>
        <v>2.3603903231578642E-4</v>
      </c>
      <c r="T243" s="13">
        <f t="shared" si="126"/>
        <v>8766</v>
      </c>
      <c r="U243" s="13">
        <f t="shared" si="110"/>
        <v>3379445689</v>
      </c>
      <c r="V243" s="13">
        <f t="shared" si="123"/>
        <v>1442878685769049</v>
      </c>
      <c r="W243" s="13">
        <f t="shared" si="111"/>
        <v>6162098</v>
      </c>
      <c r="X243" s="13">
        <f t="shared" si="130"/>
        <v>509593878</v>
      </c>
      <c r="Y243" s="13">
        <f t="shared" si="124"/>
        <v>523197</v>
      </c>
      <c r="Z243" s="13">
        <f t="shared" si="112"/>
        <v>332978640138</v>
      </c>
      <c r="AA243" s="13">
        <f t="shared" si="113"/>
        <v>2208196131319</v>
      </c>
      <c r="AB243" s="13">
        <f t="shared" si="114"/>
        <v>1.9357047287142352E+16</v>
      </c>
      <c r="AC243" s="13">
        <f t="shared" si="115"/>
        <v>8.3878866639812133E+19</v>
      </c>
      <c r="AD243" s="13">
        <f t="shared" si="116"/>
        <v>4.8761301543721978E+24</v>
      </c>
      <c r="AE243" s="13">
        <f t="shared" si="117"/>
        <v>327090927473</v>
      </c>
      <c r="AF243" s="13">
        <f t="shared" si="127"/>
        <v>40</v>
      </c>
      <c r="AG243" s="13">
        <f t="shared" si="128"/>
        <v>88327845252760</v>
      </c>
      <c r="AH243" s="13">
        <f t="shared" si="118"/>
        <v>1.2836906570196742E+17</v>
      </c>
      <c r="AI243" s="13">
        <f t="shared" si="119"/>
        <v>2325320</v>
      </c>
      <c r="AJ243" s="13">
        <f t="shared" si="99"/>
        <v>13.639414026224019</v>
      </c>
      <c r="AK243" s="13">
        <f t="shared" si="125"/>
        <v>85.901789452747934</v>
      </c>
      <c r="AL243" s="13">
        <f t="shared" si="120"/>
        <v>0.45879652102805141</v>
      </c>
    </row>
    <row r="244" spans="1:38" ht="15.75" thickBot="1" x14ac:dyDescent="0.3">
      <c r="A244" s="3">
        <v>44467</v>
      </c>
      <c r="B244" s="8">
        <v>203045</v>
      </c>
      <c r="C244" s="4">
        <f t="shared" si="101"/>
        <v>168</v>
      </c>
      <c r="D244" s="8">
        <f t="shared" si="109"/>
        <v>11</v>
      </c>
      <c r="E244" s="4">
        <f t="shared" si="109"/>
        <v>119</v>
      </c>
      <c r="F244" s="8">
        <v>58171</v>
      </c>
      <c r="G244" s="4">
        <v>5797</v>
      </c>
      <c r="H244" s="4">
        <f t="shared" si="100"/>
        <v>139077</v>
      </c>
      <c r="I244" s="4">
        <f t="shared" si="102"/>
        <v>2.630176548451978E-3</v>
      </c>
      <c r="J244" s="4">
        <f t="shared" si="103"/>
        <v>2.0285021746230939E-3</v>
      </c>
      <c r="K244" s="4">
        <f t="shared" si="104"/>
        <v>1.3752557116088773E-4</v>
      </c>
      <c r="L244" s="4">
        <f t="shared" si="105"/>
        <v>1.2142857142857144</v>
      </c>
      <c r="M244" s="8">
        <f t="shared" si="106"/>
        <v>2.8550321357334583</v>
      </c>
      <c r="N244" s="8">
        <f t="shared" si="107"/>
        <v>68.495653672831153</v>
      </c>
      <c r="O244" s="8">
        <f t="shared" si="108"/>
        <v>28.649314191435398</v>
      </c>
      <c r="P244" s="4">
        <v>6040231</v>
      </c>
      <c r="Q244" s="4">
        <f t="shared" si="129"/>
        <v>8966</v>
      </c>
      <c r="R244" s="13">
        <f t="shared" si="121"/>
        <v>37976109</v>
      </c>
      <c r="S244" s="13">
        <f t="shared" si="122"/>
        <v>2.8976112323671709E-4</v>
      </c>
      <c r="T244" s="13">
        <f t="shared" si="126"/>
        <v>9134</v>
      </c>
      <c r="U244" s="13">
        <f t="shared" si="110"/>
        <v>3383865241</v>
      </c>
      <c r="V244" s="13">
        <f t="shared" si="123"/>
        <v>1442184854779881</v>
      </c>
      <c r="W244" s="13">
        <f t="shared" si="111"/>
        <v>6922349</v>
      </c>
      <c r="X244" s="13">
        <f t="shared" si="130"/>
        <v>531333914</v>
      </c>
      <c r="Y244" s="13">
        <f t="shared" si="124"/>
        <v>639881</v>
      </c>
      <c r="Z244" s="13">
        <f t="shared" si="112"/>
        <v>346873779606</v>
      </c>
      <c r="AA244" s="13">
        <f t="shared" si="113"/>
        <v>2209108236639</v>
      </c>
      <c r="AB244" s="13">
        <f t="shared" si="114"/>
        <v>2.0177994633460624E+16</v>
      </c>
      <c r="AC244" s="13">
        <f t="shared" si="115"/>
        <v>8.3893335187400458E+19</v>
      </c>
      <c r="AD244" s="13">
        <f t="shared" si="116"/>
        <v>4.8801592011862722E+24</v>
      </c>
      <c r="AE244" s="13">
        <f t="shared" si="117"/>
        <v>340493793294</v>
      </c>
      <c r="AF244" s="13">
        <f t="shared" si="127"/>
        <v>38</v>
      </c>
      <c r="AG244" s="13">
        <f t="shared" si="128"/>
        <v>83946112992282</v>
      </c>
      <c r="AH244" s="13">
        <f t="shared" si="118"/>
        <v>1.2850603523352726E+17</v>
      </c>
      <c r="AI244" s="13">
        <f t="shared" si="119"/>
        <v>2210498</v>
      </c>
      <c r="AJ244" s="13">
        <f t="shared" si="99"/>
        <v>13.65969020148064</v>
      </c>
      <c r="AK244" s="13">
        <f t="shared" si="125"/>
        <v>85.881133353618551</v>
      </c>
      <c r="AL244" s="13">
        <f t="shared" si="120"/>
        <v>0.45917644490080539</v>
      </c>
    </row>
    <row r="245" spans="1:38" ht="15.75" thickBot="1" x14ac:dyDescent="0.3">
      <c r="A245" s="3">
        <v>44468</v>
      </c>
      <c r="B245" s="8">
        <v>203198</v>
      </c>
      <c r="C245" s="4">
        <f t="shared" si="101"/>
        <v>153</v>
      </c>
      <c r="D245" s="8">
        <f t="shared" si="109"/>
        <v>8</v>
      </c>
      <c r="E245" s="4">
        <f t="shared" si="109"/>
        <v>118</v>
      </c>
      <c r="F245" s="8">
        <v>58198</v>
      </c>
      <c r="G245" s="4">
        <v>5805</v>
      </c>
      <c r="H245" s="4">
        <f t="shared" si="100"/>
        <v>139195</v>
      </c>
      <c r="I245" s="4">
        <f t="shared" si="102"/>
        <v>2.7664180899687274E-3</v>
      </c>
      <c r="J245" s="4">
        <f t="shared" si="103"/>
        <v>1.8557338740162893E-3</v>
      </c>
      <c r="K245" s="4">
        <f t="shared" si="104"/>
        <v>1.2027904738994468E-4</v>
      </c>
      <c r="L245" s="4">
        <f t="shared" si="105"/>
        <v>1.4</v>
      </c>
      <c r="M245" s="8">
        <f t="shared" si="106"/>
        <v>2.8568194568844181</v>
      </c>
      <c r="N245" s="8">
        <f t="shared" si="107"/>
        <v>68.502150611718619</v>
      </c>
      <c r="O245" s="8">
        <f t="shared" si="108"/>
        <v>28.641029931396961</v>
      </c>
      <c r="P245" s="4">
        <v>6051235</v>
      </c>
      <c r="Q245" s="4">
        <f t="shared" si="129"/>
        <v>11004</v>
      </c>
      <c r="R245" s="13">
        <f t="shared" si="121"/>
        <v>37964952</v>
      </c>
      <c r="S245" s="13">
        <f t="shared" si="122"/>
        <v>3.1400013359690273E-4</v>
      </c>
      <c r="T245" s="13">
        <f t="shared" si="126"/>
        <v>11157</v>
      </c>
      <c r="U245" s="13">
        <f t="shared" si="110"/>
        <v>3387007204</v>
      </c>
      <c r="V245" s="13">
        <f t="shared" si="123"/>
        <v>1441337580362304</v>
      </c>
      <c r="W245" s="13">
        <f t="shared" si="111"/>
        <v>6867364</v>
      </c>
      <c r="X245" s="13">
        <f t="shared" si="130"/>
        <v>649315086</v>
      </c>
      <c r="Y245" s="13">
        <f t="shared" si="124"/>
        <v>465584</v>
      </c>
      <c r="Z245" s="13">
        <f t="shared" si="112"/>
        <v>423574969464</v>
      </c>
      <c r="AA245" s="13">
        <f t="shared" si="113"/>
        <v>2209484276496</v>
      </c>
      <c r="AB245" s="13">
        <f t="shared" si="114"/>
        <v>2.4651216072865872E+16</v>
      </c>
      <c r="AC245" s="13">
        <f t="shared" si="115"/>
        <v>8.3882964501925364E+19</v>
      </c>
      <c r="AD245" s="13">
        <f t="shared" si="116"/>
        <v>4.8818207680830522E+24</v>
      </c>
      <c r="AE245" s="13">
        <f t="shared" si="117"/>
        <v>417766331808</v>
      </c>
      <c r="AF245" s="13">
        <f t="shared" si="127"/>
        <v>27</v>
      </c>
      <c r="AG245" s="13">
        <f t="shared" si="128"/>
        <v>59656075465392</v>
      </c>
      <c r="AH245" s="13">
        <f t="shared" si="118"/>
        <v>1.2858756592351421E+17</v>
      </c>
      <c r="AI245" s="13">
        <f t="shared" si="119"/>
        <v>1571346</v>
      </c>
      <c r="AJ245" s="13">
        <f t="shared" si="99"/>
        <v>13.684575215146028</v>
      </c>
      <c r="AK245" s="13">
        <f t="shared" si="125"/>
        <v>85.855902337854772</v>
      </c>
      <c r="AL245" s="13">
        <f t="shared" si="120"/>
        <v>0.45952244699920636</v>
      </c>
    </row>
    <row r="246" spans="1:38" ht="15.75" thickBot="1" x14ac:dyDescent="0.3">
      <c r="A246" s="3">
        <v>44469</v>
      </c>
      <c r="B246" s="8">
        <v>203359</v>
      </c>
      <c r="C246" s="4">
        <f t="shared" si="101"/>
        <v>161</v>
      </c>
      <c r="D246" s="8">
        <f t="shared" si="109"/>
        <v>7</v>
      </c>
      <c r="E246" s="4">
        <f t="shared" si="109"/>
        <v>108</v>
      </c>
      <c r="F246" s="8">
        <v>58244</v>
      </c>
      <c r="G246" s="4">
        <v>5812</v>
      </c>
      <c r="H246" s="4">
        <f t="shared" si="100"/>
        <v>139303</v>
      </c>
      <c r="I246" s="4">
        <f t="shared" si="102"/>
        <v>2.7127257743286863E-3</v>
      </c>
      <c r="J246" s="4">
        <f t="shared" si="103"/>
        <v>1.991621454570428E-3</v>
      </c>
      <c r="K246" s="4">
        <f t="shared" si="104"/>
        <v>5.150745141130417E-5</v>
      </c>
      <c r="L246" s="4">
        <f t="shared" si="105"/>
        <v>1.3277310924369747</v>
      </c>
      <c r="M246" s="8">
        <f t="shared" si="106"/>
        <v>2.8579998918169345</v>
      </c>
      <c r="N246" s="8">
        <f t="shared" si="107"/>
        <v>68.501025280415433</v>
      </c>
      <c r="O246" s="8">
        <f t="shared" si="108"/>
        <v>28.640974827767639</v>
      </c>
      <c r="P246" s="4">
        <v>6063156</v>
      </c>
      <c r="Q246" s="4">
        <f t="shared" si="129"/>
        <v>11921</v>
      </c>
      <c r="R246" s="13">
        <f t="shared" si="121"/>
        <v>37952870</v>
      </c>
      <c r="S246" s="13">
        <f t="shared" si="122"/>
        <v>3.2424425346488949E-4</v>
      </c>
      <c r="T246" s="13">
        <f t="shared" si="126"/>
        <v>12082</v>
      </c>
      <c r="U246" s="13">
        <f t="shared" si="110"/>
        <v>3392363536</v>
      </c>
      <c r="V246" s="13">
        <f t="shared" si="123"/>
        <v>1440420341236900</v>
      </c>
      <c r="W246" s="13">
        <f t="shared" si="111"/>
        <v>6290352</v>
      </c>
      <c r="X246" s="13">
        <f t="shared" si="130"/>
        <v>703704008</v>
      </c>
      <c r="Y246" s="13">
        <f t="shared" si="124"/>
        <v>407708</v>
      </c>
      <c r="Z246" s="13">
        <f t="shared" si="112"/>
        <v>458546575340</v>
      </c>
      <c r="AA246" s="13">
        <f t="shared" si="113"/>
        <v>2210526960280</v>
      </c>
      <c r="AB246" s="13">
        <f t="shared" si="114"/>
        <v>2.670758673410296E+16</v>
      </c>
      <c r="AC246" s="13">
        <f t="shared" si="115"/>
        <v>8.3895842355001999E+19</v>
      </c>
      <c r="AD246" s="13">
        <f t="shared" si="116"/>
        <v>4.8864294421247365E+24</v>
      </c>
      <c r="AE246" s="13">
        <f t="shared" si="117"/>
        <v>452436163270</v>
      </c>
      <c r="AF246" s="13">
        <f t="shared" si="127"/>
        <v>46</v>
      </c>
      <c r="AG246" s="13">
        <f t="shared" si="128"/>
        <v>101684240172880</v>
      </c>
      <c r="AH246" s="13">
        <f t="shared" si="118"/>
        <v>1.2874993227454832E+17</v>
      </c>
      <c r="AI246" s="13">
        <f t="shared" si="119"/>
        <v>2679224</v>
      </c>
      <c r="AJ246" s="13">
        <f t="shared" si="99"/>
        <v>13.711533979950197</v>
      </c>
      <c r="AK246" s="13">
        <f t="shared" si="125"/>
        <v>85.828579479339211</v>
      </c>
      <c r="AL246" s="13">
        <f t="shared" si="120"/>
        <v>0.45988654071059559</v>
      </c>
    </row>
    <row r="247" spans="1:38" ht="15.75" thickBot="1" x14ac:dyDescent="0.3">
      <c r="A247" s="3">
        <v>44470</v>
      </c>
      <c r="B247" s="8">
        <v>203517</v>
      </c>
      <c r="C247" s="4">
        <f t="shared" si="101"/>
        <v>158</v>
      </c>
      <c r="D247" s="8">
        <f t="shared" si="109"/>
        <v>3</v>
      </c>
      <c r="E247" s="4">
        <f t="shared" si="109"/>
        <v>116</v>
      </c>
      <c r="F247" s="8">
        <v>58283</v>
      </c>
      <c r="G247" s="4">
        <v>5815</v>
      </c>
      <c r="H247" s="4">
        <f t="shared" si="100"/>
        <v>139419</v>
      </c>
      <c r="I247" s="4">
        <f t="shared" si="102"/>
        <v>2.4020726455398658E-3</v>
      </c>
      <c r="J247" s="4">
        <f t="shared" si="103"/>
        <v>1.8015544841548995E-3</v>
      </c>
      <c r="K247" s="4">
        <f t="shared" si="104"/>
        <v>6.8630647015424743E-5</v>
      </c>
      <c r="L247" s="4">
        <f t="shared" si="105"/>
        <v>1.2844036697247705</v>
      </c>
      <c r="M247" s="8">
        <f t="shared" si="106"/>
        <v>2.8572551678729541</v>
      </c>
      <c r="N247" s="8">
        <f t="shared" si="107"/>
        <v>68.504842347322338</v>
      </c>
      <c r="O247" s="8">
        <f t="shared" si="108"/>
        <v>28.637902484804712</v>
      </c>
      <c r="P247" s="4">
        <v>6075462</v>
      </c>
      <c r="Q247" s="4">
        <f t="shared" si="129"/>
        <v>12306</v>
      </c>
      <c r="R247" s="13">
        <f t="shared" si="121"/>
        <v>37940406</v>
      </c>
      <c r="S247" s="13">
        <f t="shared" si="122"/>
        <v>2.8383987245682085E-4</v>
      </c>
      <c r="T247" s="13">
        <f t="shared" si="126"/>
        <v>12464</v>
      </c>
      <c r="U247" s="13">
        <f t="shared" si="110"/>
        <v>3396908089</v>
      </c>
      <c r="V247" s="13">
        <f t="shared" si="123"/>
        <v>1439474407444836</v>
      </c>
      <c r="W247" s="13">
        <f t="shared" si="111"/>
        <v>6760828</v>
      </c>
      <c r="X247" s="13">
        <f t="shared" si="130"/>
        <v>726439312</v>
      </c>
      <c r="Y247" s="13">
        <f t="shared" si="124"/>
        <v>174849</v>
      </c>
      <c r="Z247" s="13">
        <f t="shared" si="112"/>
        <v>472889220384</v>
      </c>
      <c r="AA247" s="13">
        <f t="shared" si="113"/>
        <v>2211280682898</v>
      </c>
      <c r="AB247" s="13">
        <f t="shared" si="114"/>
        <v>2.7561402431640672E+16</v>
      </c>
      <c r="AC247" s="13">
        <f t="shared" si="115"/>
        <v>8.3896886889107374E+19</v>
      </c>
      <c r="AD247" s="13">
        <f t="shared" si="116"/>
        <v>4.8897622585578457E+24</v>
      </c>
      <c r="AE247" s="13">
        <f t="shared" si="117"/>
        <v>466894636236</v>
      </c>
      <c r="AF247" s="13">
        <f t="shared" si="127"/>
        <v>39</v>
      </c>
      <c r="AG247" s="13">
        <f t="shared" si="128"/>
        <v>86239946633022</v>
      </c>
      <c r="AH247" s="13">
        <f t="shared" si="118"/>
        <v>1.2888007204134413E+17</v>
      </c>
      <c r="AI247" s="13">
        <f t="shared" si="119"/>
        <v>2273037</v>
      </c>
      <c r="AJ247" s="13">
        <f t="shared" si="99"/>
        <v>13.739363403629426</v>
      </c>
      <c r="AK247" s="13">
        <f t="shared" si="125"/>
        <v>85.800392746303459</v>
      </c>
      <c r="AL247" s="13">
        <f t="shared" si="120"/>
        <v>0.46024385006711421</v>
      </c>
    </row>
    <row r="248" spans="1:38" ht="15.75" thickBot="1" x14ac:dyDescent="0.3">
      <c r="A248" s="3">
        <v>44471</v>
      </c>
      <c r="B248" s="8">
        <v>203657</v>
      </c>
      <c r="C248" s="4">
        <f t="shared" si="101"/>
        <v>140</v>
      </c>
      <c r="D248" s="8">
        <f t="shared" si="109"/>
        <v>4</v>
      </c>
      <c r="E248" s="4">
        <f t="shared" si="109"/>
        <v>105</v>
      </c>
      <c r="F248" s="8">
        <v>58314</v>
      </c>
      <c r="G248" s="4">
        <v>5819</v>
      </c>
      <c r="H248" s="4">
        <f t="shared" si="100"/>
        <v>139524</v>
      </c>
      <c r="I248" s="4">
        <f t="shared" si="102"/>
        <v>2.263607367013067E-3</v>
      </c>
      <c r="J248" s="4">
        <f t="shared" si="103"/>
        <v>2.4865383955825359E-3</v>
      </c>
      <c r="K248" s="4">
        <f t="shared" si="104"/>
        <v>5.1445621977569708E-5</v>
      </c>
      <c r="L248" s="4">
        <f t="shared" si="105"/>
        <v>0.89189189189189189</v>
      </c>
      <c r="M248" s="8">
        <f t="shared" si="106"/>
        <v>2.857255090667151</v>
      </c>
      <c r="N248" s="8">
        <f t="shared" si="107"/>
        <v>68.509307315731832</v>
      </c>
      <c r="O248" s="8">
        <f t="shared" si="108"/>
        <v>28.633437593601009</v>
      </c>
      <c r="P248" s="4">
        <v>6086231</v>
      </c>
      <c r="Q248" s="4">
        <f t="shared" si="129"/>
        <v>10769</v>
      </c>
      <c r="R248" s="13">
        <f t="shared" si="121"/>
        <v>37929497</v>
      </c>
      <c r="S248" s="13">
        <f t="shared" si="122"/>
        <v>2.9053904933144776E-4</v>
      </c>
      <c r="T248" s="13">
        <f t="shared" si="126"/>
        <v>10909</v>
      </c>
      <c r="U248" s="13">
        <f t="shared" si="110"/>
        <v>3400522596</v>
      </c>
      <c r="V248" s="13">
        <f t="shared" si="123"/>
        <v>1438646742673009</v>
      </c>
      <c r="W248" s="13">
        <f t="shared" si="111"/>
        <v>6122970</v>
      </c>
      <c r="X248" s="13">
        <f t="shared" si="130"/>
        <v>636147426</v>
      </c>
      <c r="Y248" s="13">
        <f t="shared" si="124"/>
        <v>233256</v>
      </c>
      <c r="Z248" s="13">
        <f t="shared" si="112"/>
        <v>413772882773</v>
      </c>
      <c r="AA248" s="13">
        <f t="shared" si="113"/>
        <v>2211820688058</v>
      </c>
      <c r="AB248" s="13">
        <f t="shared" si="114"/>
        <v>2.412875188602472E+16</v>
      </c>
      <c r="AC248" s="13">
        <f t="shared" si="115"/>
        <v>8.3893246152233845E+19</v>
      </c>
      <c r="AD248" s="13">
        <f t="shared" si="116"/>
        <v>4.8921507561213644E+24</v>
      </c>
      <c r="AE248" s="13">
        <f t="shared" si="117"/>
        <v>408462753193</v>
      </c>
      <c r="AF248" s="13">
        <f t="shared" si="127"/>
        <v>31</v>
      </c>
      <c r="AG248" s="13">
        <f t="shared" si="128"/>
        <v>68566441329798</v>
      </c>
      <c r="AH248" s="13">
        <f t="shared" si="118"/>
        <v>1.2898011160341421E+17</v>
      </c>
      <c r="AI248" s="13">
        <f t="shared" si="119"/>
        <v>1807734</v>
      </c>
      <c r="AJ248" s="13">
        <f t="shared" si="99"/>
        <v>13.763716976163282</v>
      </c>
      <c r="AK248" s="13">
        <f t="shared" si="125"/>
        <v>85.775722570542314</v>
      </c>
      <c r="AL248" s="13">
        <f t="shared" si="120"/>
        <v>0.46056045329440926</v>
      </c>
    </row>
    <row r="249" spans="1:38" ht="15.75" thickBot="1" x14ac:dyDescent="0.3">
      <c r="A249" s="3">
        <v>44472</v>
      </c>
      <c r="B249" s="8">
        <v>203789</v>
      </c>
      <c r="C249" s="4">
        <f t="shared" si="101"/>
        <v>132</v>
      </c>
      <c r="D249" s="8">
        <f t="shared" si="109"/>
        <v>3</v>
      </c>
      <c r="E249" s="4">
        <f t="shared" si="109"/>
        <v>145</v>
      </c>
      <c r="F249" s="8">
        <v>58298</v>
      </c>
      <c r="G249" s="4">
        <v>5822</v>
      </c>
      <c r="H249" s="4">
        <f t="shared" si="100"/>
        <v>139669</v>
      </c>
      <c r="I249" s="4">
        <f t="shared" si="102"/>
        <v>2.1613091358194106E-3</v>
      </c>
      <c r="J249" s="4">
        <f t="shared" si="103"/>
        <v>7.0328313149679237E-4</v>
      </c>
      <c r="K249" s="4">
        <f t="shared" si="104"/>
        <v>6.8612988438711454E-5</v>
      </c>
      <c r="L249" s="4">
        <f t="shared" si="105"/>
        <v>2.8</v>
      </c>
      <c r="M249" s="8">
        <f t="shared" si="106"/>
        <v>2.8568764751777573</v>
      </c>
      <c r="N249" s="8">
        <f t="shared" si="107"/>
        <v>68.536083890690861</v>
      </c>
      <c r="O249" s="8">
        <f t="shared" si="108"/>
        <v>28.607039634131382</v>
      </c>
      <c r="P249" s="4">
        <v>6097251</v>
      </c>
      <c r="Q249" s="4">
        <f t="shared" si="129"/>
        <v>11020</v>
      </c>
      <c r="R249" s="13">
        <f t="shared" si="121"/>
        <v>37918345</v>
      </c>
      <c r="S249" s="13">
        <f t="shared" si="122"/>
        <v>2.7150446571441868E-4</v>
      </c>
      <c r="T249" s="13">
        <f t="shared" si="126"/>
        <v>11152</v>
      </c>
      <c r="U249" s="13">
        <f t="shared" si="110"/>
        <v>3398656804</v>
      </c>
      <c r="V249" s="13">
        <f t="shared" si="123"/>
        <v>1437800887539025</v>
      </c>
      <c r="W249" s="13">
        <f t="shared" si="111"/>
        <v>8453210</v>
      </c>
      <c r="X249" s="13">
        <f t="shared" si="130"/>
        <v>650139296</v>
      </c>
      <c r="Y249" s="13">
        <f t="shared" si="124"/>
        <v>174894</v>
      </c>
      <c r="Z249" s="13">
        <f t="shared" si="112"/>
        <v>422865383440</v>
      </c>
      <c r="AA249" s="13">
        <f t="shared" si="113"/>
        <v>2210563676810</v>
      </c>
      <c r="AB249" s="13">
        <f t="shared" si="114"/>
        <v>2.465220612378512E+16</v>
      </c>
      <c r="AC249" s="13">
        <f t="shared" si="115"/>
        <v>8.3820916141750075E+19</v>
      </c>
      <c r="AD249" s="13">
        <f t="shared" si="116"/>
        <v>4.8865917692317461E+24</v>
      </c>
      <c r="AE249" s="13">
        <f t="shared" si="117"/>
        <v>417860161900</v>
      </c>
      <c r="AF249" s="13">
        <f t="shared" si="127"/>
        <v>-16</v>
      </c>
      <c r="AG249" s="13">
        <f t="shared" si="128"/>
        <v>-35369018828960</v>
      </c>
      <c r="AH249" s="13">
        <f t="shared" si="118"/>
        <v>1.2887144123066938E+17</v>
      </c>
      <c r="AI249" s="13">
        <f t="shared" si="119"/>
        <v>-932768</v>
      </c>
      <c r="AJ249" s="13">
        <f t="shared" si="99"/>
        <v>13.788638173054645</v>
      </c>
      <c r="AK249" s="13">
        <f t="shared" si="125"/>
        <v>85.75050286203664</v>
      </c>
      <c r="AL249" s="13">
        <f t="shared" si="120"/>
        <v>0.46085896490871592</v>
      </c>
    </row>
    <row r="250" spans="1:38" ht="15.75" thickBot="1" x14ac:dyDescent="0.3">
      <c r="A250" s="3">
        <v>44473</v>
      </c>
      <c r="B250" s="8">
        <v>203915</v>
      </c>
      <c r="C250" s="4">
        <f t="shared" si="101"/>
        <v>126</v>
      </c>
      <c r="D250" s="8">
        <f t="shared" si="109"/>
        <v>4</v>
      </c>
      <c r="E250" s="4">
        <f t="shared" si="109"/>
        <v>41</v>
      </c>
      <c r="F250" s="8">
        <v>58379</v>
      </c>
      <c r="G250" s="4">
        <v>5826</v>
      </c>
      <c r="H250" s="4">
        <f t="shared" si="100"/>
        <v>139710</v>
      </c>
      <c r="I250" s="4">
        <f t="shared" si="102"/>
        <v>2.2439575874886519E-3</v>
      </c>
      <c r="J250" s="4">
        <f t="shared" si="103"/>
        <v>1.7643330649719934E-3</v>
      </c>
      <c r="K250" s="4">
        <f t="shared" si="104"/>
        <v>8.5647236163689003E-5</v>
      </c>
      <c r="L250" s="4">
        <f t="shared" si="105"/>
        <v>1.212962962962963</v>
      </c>
      <c r="M250" s="8">
        <f t="shared" si="106"/>
        <v>2.857072799941152</v>
      </c>
      <c r="N250" s="8">
        <f t="shared" si="107"/>
        <v>68.513841551626911</v>
      </c>
      <c r="O250" s="8">
        <f t="shared" si="108"/>
        <v>28.629085648431946</v>
      </c>
      <c r="P250" s="4">
        <v>6107546</v>
      </c>
      <c r="Q250" s="4">
        <f t="shared" si="129"/>
        <v>10295</v>
      </c>
      <c r="R250" s="13">
        <f t="shared" si="121"/>
        <v>37907924</v>
      </c>
      <c r="S250" s="13">
        <f t="shared" si="122"/>
        <v>2.3733824094403059E-4</v>
      </c>
      <c r="T250" s="13">
        <f t="shared" si="126"/>
        <v>10421</v>
      </c>
      <c r="U250" s="13">
        <f t="shared" si="110"/>
        <v>3408107641</v>
      </c>
      <c r="V250" s="13">
        <f t="shared" si="123"/>
        <v>1437010701989776</v>
      </c>
      <c r="W250" s="13">
        <f t="shared" si="111"/>
        <v>2393539</v>
      </c>
      <c r="X250" s="13">
        <f t="shared" si="130"/>
        <v>608367559</v>
      </c>
      <c r="Y250" s="13">
        <f t="shared" si="124"/>
        <v>233516</v>
      </c>
      <c r="Z250" s="13">
        <f t="shared" si="112"/>
        <v>395038476004</v>
      </c>
      <c r="AA250" s="13">
        <f t="shared" si="113"/>
        <v>2213026695196</v>
      </c>
      <c r="AB250" s="13">
        <f t="shared" si="114"/>
        <v>2.3061951190637516E+16</v>
      </c>
      <c r="AC250" s="13">
        <f t="shared" si="115"/>
        <v>8.389124777146114E+19</v>
      </c>
      <c r="AD250" s="13">
        <f t="shared" si="116"/>
        <v>4.8974871536501293E+24</v>
      </c>
      <c r="AE250" s="13">
        <f t="shared" si="117"/>
        <v>390262077580</v>
      </c>
      <c r="AF250" s="13">
        <f t="shared" si="127"/>
        <v>81</v>
      </c>
      <c r="AG250" s="13">
        <f t="shared" si="128"/>
        <v>179255162310876</v>
      </c>
      <c r="AH250" s="13">
        <f t="shared" si="118"/>
        <v>1.2919428543884728E+17</v>
      </c>
      <c r="AI250" s="13">
        <f t="shared" si="119"/>
        <v>4728699</v>
      </c>
      <c r="AJ250" s="13">
        <f t="shared" si="99"/>
        <v>13.811919817518946</v>
      </c>
      <c r="AK250" s="13">
        <f t="shared" si="125"/>
        <v>85.726936274667779</v>
      </c>
      <c r="AL250" s="13">
        <f t="shared" si="120"/>
        <v>0.46114390781328146</v>
      </c>
    </row>
    <row r="251" spans="1:38" ht="15.75" thickBot="1" x14ac:dyDescent="0.3">
      <c r="A251" s="3">
        <v>44474</v>
      </c>
      <c r="B251" s="8">
        <v>204046</v>
      </c>
      <c r="C251" s="4">
        <f t="shared" si="101"/>
        <v>131</v>
      </c>
      <c r="D251" s="8">
        <f t="shared" si="109"/>
        <v>5</v>
      </c>
      <c r="E251" s="4">
        <f t="shared" si="109"/>
        <v>103</v>
      </c>
      <c r="F251" s="8">
        <v>58402</v>
      </c>
      <c r="G251" s="4">
        <v>5831</v>
      </c>
      <c r="H251" s="4">
        <f t="shared" si="100"/>
        <v>139813</v>
      </c>
      <c r="I251" s="4">
        <f t="shared" si="102"/>
        <v>2.1403376596691895E-3</v>
      </c>
      <c r="J251" s="4">
        <f t="shared" si="103"/>
        <v>1.4554296085750487E-3</v>
      </c>
      <c r="K251" s="4">
        <f t="shared" si="104"/>
        <v>1.1985890894147461E-4</v>
      </c>
      <c r="L251" s="4">
        <f t="shared" si="105"/>
        <v>1.3586956521739131</v>
      </c>
      <c r="M251" s="8">
        <f t="shared" si="106"/>
        <v>2.8576889524911051</v>
      </c>
      <c r="N251" s="8">
        <f t="shared" si="107"/>
        <v>68.520333650255338</v>
      </c>
      <c r="O251" s="8">
        <f t="shared" si="108"/>
        <v>28.621977397253563</v>
      </c>
      <c r="P251" s="4">
        <v>6116543</v>
      </c>
      <c r="Q251" s="4">
        <f t="shared" si="129"/>
        <v>8997</v>
      </c>
      <c r="R251" s="13">
        <f t="shared" si="121"/>
        <v>37898796</v>
      </c>
      <c r="S251" s="13">
        <f t="shared" si="122"/>
        <v>2.6357037833075222E-4</v>
      </c>
      <c r="T251" s="13">
        <f t="shared" si="126"/>
        <v>9128</v>
      </c>
      <c r="U251" s="13">
        <f t="shared" si="110"/>
        <v>3410793604</v>
      </c>
      <c r="V251" s="13">
        <f t="shared" si="123"/>
        <v>1436318738249616</v>
      </c>
      <c r="W251" s="13">
        <f t="shared" si="111"/>
        <v>6015406</v>
      </c>
      <c r="X251" s="13">
        <f t="shared" si="130"/>
        <v>533093456</v>
      </c>
      <c r="Y251" s="13">
        <f t="shared" si="124"/>
        <v>292010</v>
      </c>
      <c r="Z251" s="13">
        <f t="shared" si="112"/>
        <v>345940209888</v>
      </c>
      <c r="AA251" s="13">
        <f t="shared" si="113"/>
        <v>2213365483992</v>
      </c>
      <c r="AB251" s="13">
        <f t="shared" si="114"/>
        <v>2.0203600137878976E+16</v>
      </c>
      <c r="AC251" s="13">
        <f t="shared" si="115"/>
        <v>8.3883886951254082E+19</v>
      </c>
      <c r="AD251" s="13">
        <f t="shared" si="116"/>
        <v>4.8989867657271399E+24</v>
      </c>
      <c r="AE251" s="13">
        <f t="shared" si="117"/>
        <v>340975467612</v>
      </c>
      <c r="AF251" s="13">
        <f t="shared" si="127"/>
        <v>23</v>
      </c>
      <c r="AG251" s="13">
        <f t="shared" si="128"/>
        <v>50907406131816</v>
      </c>
      <c r="AH251" s="13">
        <f t="shared" si="118"/>
        <v>1.2926497099610078E+17</v>
      </c>
      <c r="AI251" s="13">
        <f t="shared" si="119"/>
        <v>1343246</v>
      </c>
      <c r="AJ251" s="13">
        <f t="shared" si="99"/>
        <v>13.832266097775896</v>
      </c>
      <c r="AK251" s="13">
        <f t="shared" si="125"/>
        <v>85.706293744248143</v>
      </c>
      <c r="AL251" s="13">
        <f t="shared" si="120"/>
        <v>0.4614401579759646</v>
      </c>
    </row>
    <row r="252" spans="1:38" ht="15.75" thickBot="1" x14ac:dyDescent="0.3">
      <c r="A252" s="3">
        <v>44475</v>
      </c>
      <c r="B252" s="8">
        <v>204171</v>
      </c>
      <c r="C252" s="4">
        <f t="shared" si="101"/>
        <v>125</v>
      </c>
      <c r="D252" s="8">
        <f t="shared" si="109"/>
        <v>7</v>
      </c>
      <c r="E252" s="4">
        <f t="shared" si="109"/>
        <v>85</v>
      </c>
      <c r="F252" s="8">
        <v>58435</v>
      </c>
      <c r="G252" s="4">
        <v>5838</v>
      </c>
      <c r="H252" s="4">
        <f t="shared" si="100"/>
        <v>139898</v>
      </c>
      <c r="I252" s="4">
        <f t="shared" si="102"/>
        <v>1.7968683152220417E-3</v>
      </c>
      <c r="J252" s="4">
        <f t="shared" si="103"/>
        <v>1.488833746898263E-3</v>
      </c>
      <c r="K252" s="4">
        <f t="shared" si="104"/>
        <v>8.5565157867716266E-5</v>
      </c>
      <c r="L252" s="4">
        <f t="shared" si="105"/>
        <v>1.1413043478260871</v>
      </c>
      <c r="M252" s="8">
        <f t="shared" si="106"/>
        <v>2.8593678828041202</v>
      </c>
      <c r="N252" s="8">
        <f t="shared" si="107"/>
        <v>68.520015085394107</v>
      </c>
      <c r="O252" s="8">
        <f t="shared" si="108"/>
        <v>28.620617031801775</v>
      </c>
      <c r="P252" s="4">
        <v>6126532</v>
      </c>
      <c r="Q252" s="4">
        <f t="shared" si="129"/>
        <v>9989</v>
      </c>
      <c r="R252" s="13">
        <f t="shared" si="121"/>
        <v>37888682</v>
      </c>
      <c r="S252" s="13">
        <f t="shared" si="122"/>
        <v>3.1457943034281319E-4</v>
      </c>
      <c r="T252" s="13">
        <f t="shared" si="126"/>
        <v>10114</v>
      </c>
      <c r="U252" s="13">
        <f t="shared" si="110"/>
        <v>3414649225</v>
      </c>
      <c r="V252" s="13">
        <f t="shared" si="123"/>
        <v>1435552223697124</v>
      </c>
      <c r="W252" s="13">
        <f t="shared" si="111"/>
        <v>4966975</v>
      </c>
      <c r="X252" s="13">
        <f t="shared" si="130"/>
        <v>591011590</v>
      </c>
      <c r="Y252" s="13">
        <f t="shared" si="124"/>
        <v>409045</v>
      </c>
      <c r="Z252" s="13">
        <f t="shared" si="112"/>
        <v>383206129748</v>
      </c>
      <c r="AA252" s="13">
        <f t="shared" si="113"/>
        <v>2214025132670</v>
      </c>
      <c r="AB252" s="13">
        <f t="shared" si="114"/>
        <v>2.239265019182438E+16</v>
      </c>
      <c r="AC252" s="13">
        <f t="shared" si="115"/>
        <v>8.3886494191741436E+19</v>
      </c>
      <c r="AD252" s="13">
        <f t="shared" si="116"/>
        <v>4.901907288094411E+24</v>
      </c>
      <c r="AE252" s="13">
        <f t="shared" si="117"/>
        <v>378470044498</v>
      </c>
      <c r="AF252" s="13">
        <f t="shared" si="127"/>
        <v>33</v>
      </c>
      <c r="AG252" s="13">
        <f t="shared" si="128"/>
        <v>73062829378110</v>
      </c>
      <c r="AH252" s="13">
        <f t="shared" si="118"/>
        <v>1.2937655862757146E+17</v>
      </c>
      <c r="AI252" s="13">
        <f t="shared" si="119"/>
        <v>1928355</v>
      </c>
      <c r="AJ252" s="13">
        <f t="shared" si="99"/>
        <v>13.854855738043394</v>
      </c>
      <c r="AK252" s="13">
        <f t="shared" si="125"/>
        <v>85.683421422527701</v>
      </c>
      <c r="AL252" s="13">
        <f t="shared" si="120"/>
        <v>0.46172283942890657</v>
      </c>
    </row>
    <row r="253" spans="1:38" ht="15.75" thickBot="1" x14ac:dyDescent="0.3">
      <c r="A253" s="3">
        <v>44476</v>
      </c>
      <c r="B253" s="8">
        <v>204276</v>
      </c>
      <c r="C253" s="4">
        <f t="shared" si="101"/>
        <v>105</v>
      </c>
      <c r="D253" s="8">
        <f t="shared" si="109"/>
        <v>5</v>
      </c>
      <c r="E253" s="4">
        <f t="shared" si="109"/>
        <v>87</v>
      </c>
      <c r="F253" s="8">
        <v>58448</v>
      </c>
      <c r="G253" s="4">
        <v>5843</v>
      </c>
      <c r="H253" s="4">
        <f t="shared" si="100"/>
        <v>139985</v>
      </c>
      <c r="I253" s="4">
        <f t="shared" si="102"/>
        <v>1.9162332329592116E-3</v>
      </c>
      <c r="J253" s="4">
        <f t="shared" si="103"/>
        <v>1.5911579523679167E-3</v>
      </c>
      <c r="K253" s="4">
        <f t="shared" si="104"/>
        <v>5.1327675882836025E-5</v>
      </c>
      <c r="L253" s="4">
        <f t="shared" si="105"/>
        <v>1.1666666666666667</v>
      </c>
      <c r="M253" s="8">
        <f t="shared" si="106"/>
        <v>2.8603458066537431</v>
      </c>
      <c r="N253" s="8">
        <f t="shared" si="107"/>
        <v>68.527384518984121</v>
      </c>
      <c r="O253" s="8">
        <f t="shared" si="108"/>
        <v>28.612269674362139</v>
      </c>
      <c r="P253" s="4">
        <v>6138451</v>
      </c>
      <c r="Q253" s="4">
        <f t="shared" si="129"/>
        <v>11919</v>
      </c>
      <c r="R253" s="13">
        <f t="shared" si="121"/>
        <v>37876658</v>
      </c>
      <c r="S253" s="13">
        <f t="shared" si="122"/>
        <v>3.1108869214385281E-4</v>
      </c>
      <c r="T253" s="13">
        <f t="shared" si="126"/>
        <v>12024</v>
      </c>
      <c r="U253" s="13">
        <f t="shared" si="110"/>
        <v>3416168704</v>
      </c>
      <c r="V253" s="13">
        <f t="shared" si="123"/>
        <v>1434641221248964</v>
      </c>
      <c r="W253" s="13">
        <f t="shared" si="111"/>
        <v>5084976</v>
      </c>
      <c r="X253" s="13">
        <f t="shared" si="130"/>
        <v>702778752</v>
      </c>
      <c r="Y253" s="13">
        <f t="shared" si="124"/>
        <v>292240</v>
      </c>
      <c r="Z253" s="13">
        <f t="shared" si="112"/>
        <v>455428935792</v>
      </c>
      <c r="AA253" s="13">
        <f t="shared" si="113"/>
        <v>2213814906784</v>
      </c>
      <c r="AB253" s="13">
        <f t="shared" si="114"/>
        <v>2.6618910439170816E+16</v>
      </c>
      <c r="AC253" s="13">
        <f t="shared" si="115"/>
        <v>8.3851910099559449E+19</v>
      </c>
      <c r="AD253" s="13">
        <f t="shared" si="116"/>
        <v>4.9009764414990507E+24</v>
      </c>
      <c r="AE253" s="13">
        <f t="shared" si="117"/>
        <v>451451886702</v>
      </c>
      <c r="AF253" s="13">
        <f t="shared" si="127"/>
        <v>13</v>
      </c>
      <c r="AG253" s="13">
        <f t="shared" si="128"/>
        <v>28779593788192</v>
      </c>
      <c r="AH253" s="13">
        <f t="shared" si="118"/>
        <v>1.2939305367171123E+17</v>
      </c>
      <c r="AI253" s="13">
        <f t="shared" si="119"/>
        <v>759824</v>
      </c>
      <c r="AJ253" s="13">
        <f t="shared" si="99"/>
        <v>13.881809979944316</v>
      </c>
      <c r="AK253" s="13">
        <f t="shared" si="125"/>
        <v>85.656229728206313</v>
      </c>
      <c r="AL253" s="13">
        <f t="shared" si="120"/>
        <v>0.46196029184937781</v>
      </c>
    </row>
    <row r="254" spans="1:38" ht="15.75" thickBot="1" x14ac:dyDescent="0.3">
      <c r="A254" s="3">
        <v>44477</v>
      </c>
      <c r="B254" s="8">
        <v>204388</v>
      </c>
      <c r="C254" s="4">
        <f t="shared" si="101"/>
        <v>112</v>
      </c>
      <c r="D254" s="8">
        <f t="shared" si="109"/>
        <v>3</v>
      </c>
      <c r="E254" s="4">
        <f t="shared" si="109"/>
        <v>93</v>
      </c>
      <c r="F254" s="8">
        <v>58464</v>
      </c>
      <c r="G254" s="4">
        <v>5846</v>
      </c>
      <c r="H254" s="4">
        <f t="shared" si="100"/>
        <v>140078</v>
      </c>
      <c r="I254" s="4">
        <f t="shared" si="102"/>
        <v>1.7446633825944171E-3</v>
      </c>
      <c r="J254" s="4">
        <f t="shared" si="103"/>
        <v>1.3170498084291188E-3</v>
      </c>
      <c r="K254" s="4">
        <f t="shared" si="104"/>
        <v>6.8418171866447731E-5</v>
      </c>
      <c r="L254" s="4">
        <f t="shared" si="105"/>
        <v>1.2592592592592593</v>
      </c>
      <c r="M254" s="8">
        <f t="shared" si="106"/>
        <v>2.8602461984069514</v>
      </c>
      <c r="N254" s="8">
        <f t="shared" si="107"/>
        <v>68.535334755465101</v>
      </c>
      <c r="O254" s="8">
        <f t="shared" si="108"/>
        <v>28.604419046127955</v>
      </c>
      <c r="P254" s="4">
        <v>6150234</v>
      </c>
      <c r="Q254" s="4">
        <f t="shared" si="129"/>
        <v>11783</v>
      </c>
      <c r="R254" s="13">
        <f t="shared" si="121"/>
        <v>37864763</v>
      </c>
      <c r="S254" s="13">
        <f t="shared" si="122"/>
        <v>3.4282533341090766E-4</v>
      </c>
      <c r="T254" s="13">
        <f t="shared" si="126"/>
        <v>11895</v>
      </c>
      <c r="U254" s="13">
        <f t="shared" si="110"/>
        <v>3418039296</v>
      </c>
      <c r="V254" s="13">
        <f t="shared" si="123"/>
        <v>1433740277046169</v>
      </c>
      <c r="W254" s="13">
        <f t="shared" si="111"/>
        <v>5437152</v>
      </c>
      <c r="X254" s="13">
        <f t="shared" si="130"/>
        <v>695429280</v>
      </c>
      <c r="Y254" s="13">
        <f t="shared" si="124"/>
        <v>175392</v>
      </c>
      <c r="Z254" s="13">
        <f t="shared" si="112"/>
        <v>450401355885</v>
      </c>
      <c r="AA254" s="13">
        <f t="shared" si="113"/>
        <v>2213725504032</v>
      </c>
      <c r="AB254" s="13">
        <f t="shared" si="114"/>
        <v>2.633226487046064E+16</v>
      </c>
      <c r="AC254" s="13">
        <f t="shared" si="115"/>
        <v>8.3822191557227217E+19</v>
      </c>
      <c r="AD254" s="13">
        <f t="shared" si="116"/>
        <v>4.9005806072017319E+24</v>
      </c>
      <c r="AE254" s="13">
        <f t="shared" si="117"/>
        <v>446160502429</v>
      </c>
      <c r="AF254" s="13">
        <f t="shared" si="127"/>
        <v>16</v>
      </c>
      <c r="AG254" s="13">
        <f t="shared" si="128"/>
        <v>35419608064512</v>
      </c>
      <c r="AH254" s="13">
        <f t="shared" si="118"/>
        <v>1.2942324786772685E+17</v>
      </c>
      <c r="AI254" s="13">
        <f t="shared" si="119"/>
        <v>935424</v>
      </c>
      <c r="AJ254" s="13">
        <f t="shared" ref="AJ254:AJ317" si="131">P254*100/44219385</f>
        <v>13.908456664424437</v>
      </c>
      <c r="AK254" s="13">
        <f t="shared" si="125"/>
        <v>85.629329761144348</v>
      </c>
      <c r="AL254" s="13">
        <f t="shared" si="120"/>
        <v>0.4622135744312138</v>
      </c>
    </row>
    <row r="255" spans="1:38" ht="15.75" thickBot="1" x14ac:dyDescent="0.3">
      <c r="A255" s="3">
        <v>44478</v>
      </c>
      <c r="B255" s="8">
        <v>204490</v>
      </c>
      <c r="C255" s="4">
        <f t="shared" si="101"/>
        <v>102</v>
      </c>
      <c r="D255" s="8">
        <f t="shared" si="109"/>
        <v>4</v>
      </c>
      <c r="E255" s="4">
        <f t="shared" si="109"/>
        <v>77</v>
      </c>
      <c r="F255" s="8">
        <v>58485</v>
      </c>
      <c r="G255" s="4">
        <v>5850</v>
      </c>
      <c r="H255" s="4">
        <f t="shared" si="100"/>
        <v>140155</v>
      </c>
      <c r="I255" s="4">
        <f t="shared" si="102"/>
        <v>1.8295289390441994E-3</v>
      </c>
      <c r="J255" s="4">
        <f t="shared" si="103"/>
        <v>1.4875609130546295E-3</v>
      </c>
      <c r="K255" s="4">
        <f t="shared" si="104"/>
        <v>5.1295203898435499E-5</v>
      </c>
      <c r="L255" s="4">
        <f t="shared" si="105"/>
        <v>1.1888888888888889</v>
      </c>
      <c r="M255" s="8">
        <f t="shared" si="106"/>
        <v>2.8607755880483152</v>
      </c>
      <c r="N255" s="8">
        <f t="shared" si="107"/>
        <v>68.538803853489171</v>
      </c>
      <c r="O255" s="8">
        <f t="shared" si="108"/>
        <v>28.600420558462513</v>
      </c>
      <c r="P255" s="4">
        <v>6163215</v>
      </c>
      <c r="Q255" s="4">
        <f t="shared" si="129"/>
        <v>12981</v>
      </c>
      <c r="R255" s="13">
        <f t="shared" si="121"/>
        <v>37851680</v>
      </c>
      <c r="S255" s="13">
        <f t="shared" si="122"/>
        <v>2.4651481783635493E-4</v>
      </c>
      <c r="T255" s="13">
        <f t="shared" si="126"/>
        <v>13083</v>
      </c>
      <c r="U255" s="13">
        <f t="shared" si="110"/>
        <v>3420495225</v>
      </c>
      <c r="V255" s="13">
        <f t="shared" si="123"/>
        <v>1432749678822400</v>
      </c>
      <c r="W255" s="13">
        <f t="shared" si="111"/>
        <v>4503345</v>
      </c>
      <c r="X255" s="13">
        <f t="shared" si="130"/>
        <v>765159255</v>
      </c>
      <c r="Y255" s="13">
        <f t="shared" si="124"/>
        <v>233940</v>
      </c>
      <c r="Z255" s="13">
        <f t="shared" si="112"/>
        <v>495213529440</v>
      </c>
      <c r="AA255" s="13">
        <f t="shared" si="113"/>
        <v>2213755504800</v>
      </c>
      <c r="AB255" s="13">
        <f t="shared" si="114"/>
        <v>2.89625632692984E+16</v>
      </c>
      <c r="AC255" s="13">
        <f t="shared" si="115"/>
        <v>8.3794364965928059E+19</v>
      </c>
      <c r="AD255" s="13">
        <f t="shared" si="116"/>
        <v>4.900713435032303E+24</v>
      </c>
      <c r="AE255" s="13">
        <f t="shared" si="117"/>
        <v>491352658080</v>
      </c>
      <c r="AF255" s="13">
        <f t="shared" si="127"/>
        <v>21</v>
      </c>
      <c r="AG255" s="13">
        <f t="shared" si="128"/>
        <v>46488865600800</v>
      </c>
      <c r="AH255" s="13">
        <f t="shared" si="118"/>
        <v>1.29471490698228E+17</v>
      </c>
      <c r="AI255" s="13">
        <f t="shared" si="119"/>
        <v>1228185</v>
      </c>
      <c r="AJ255" s="13">
        <f t="shared" si="131"/>
        <v>13.937812567949555</v>
      </c>
      <c r="AK255" s="13">
        <f t="shared" si="125"/>
        <v>85.599743189553635</v>
      </c>
      <c r="AL255" s="13">
        <f t="shared" si="120"/>
        <v>0.46244424249681448</v>
      </c>
    </row>
    <row r="256" spans="1:38" ht="15.75" thickBot="1" x14ac:dyDescent="0.3">
      <c r="A256" s="3">
        <v>44479</v>
      </c>
      <c r="B256" s="8">
        <v>204597</v>
      </c>
      <c r="C256" s="4">
        <f t="shared" si="101"/>
        <v>107</v>
      </c>
      <c r="D256" s="8">
        <f t="shared" si="109"/>
        <v>3</v>
      </c>
      <c r="E256" s="4">
        <f t="shared" si="109"/>
        <v>87</v>
      </c>
      <c r="F256" s="8">
        <v>58502</v>
      </c>
      <c r="G256" s="4">
        <v>5853</v>
      </c>
      <c r="H256" s="4">
        <f t="shared" ref="H256:H319" si="132">B256-G256-F256</f>
        <v>140242</v>
      </c>
      <c r="I256" s="4">
        <f t="shared" si="102"/>
        <v>1.6751564049092339E-3</v>
      </c>
      <c r="J256" s="4">
        <f t="shared" si="103"/>
        <v>1.3161943181429696E-3</v>
      </c>
      <c r="K256" s="4">
        <f t="shared" si="104"/>
        <v>3.4186865406310897E-5</v>
      </c>
      <c r="L256" s="4">
        <f t="shared" si="105"/>
        <v>1.240506329113924</v>
      </c>
      <c r="M256" s="8">
        <f t="shared" si="106"/>
        <v>2.8607457587354652</v>
      </c>
      <c r="N256" s="8">
        <f t="shared" si="107"/>
        <v>68.54548209406785</v>
      </c>
      <c r="O256" s="8">
        <f t="shared" si="108"/>
        <v>28.593772147196685</v>
      </c>
      <c r="P256" s="4">
        <v>6172546</v>
      </c>
      <c r="Q256" s="4">
        <f t="shared" si="129"/>
        <v>9331</v>
      </c>
      <c r="R256" s="13">
        <f t="shared" si="121"/>
        <v>37842242</v>
      </c>
      <c r="S256" s="13">
        <f t="shared" si="122"/>
        <v>2.935344052818012E-4</v>
      </c>
      <c r="T256" s="13">
        <f t="shared" si="126"/>
        <v>9438</v>
      </c>
      <c r="U256" s="13">
        <f t="shared" si="110"/>
        <v>3422484004</v>
      </c>
      <c r="V256" s="13">
        <f t="shared" si="123"/>
        <v>1432035279586564</v>
      </c>
      <c r="W256" s="13">
        <f t="shared" si="111"/>
        <v>5089674</v>
      </c>
      <c r="X256" s="13">
        <f t="shared" si="130"/>
        <v>552141876</v>
      </c>
      <c r="Y256" s="13">
        <f t="shared" si="124"/>
        <v>175506</v>
      </c>
      <c r="Z256" s="13">
        <f t="shared" si="112"/>
        <v>357155079996</v>
      </c>
      <c r="AA256" s="13">
        <f t="shared" si="113"/>
        <v>2213846841484</v>
      </c>
      <c r="AB256" s="13">
        <f t="shared" si="114"/>
        <v>2.0894286489925992E+16</v>
      </c>
      <c r="AC256" s="13">
        <f t="shared" si="115"/>
        <v>8.3776927926373171E+19</v>
      </c>
      <c r="AD256" s="13">
        <f t="shared" si="116"/>
        <v>4.901117837548683E+24</v>
      </c>
      <c r="AE256" s="13">
        <f t="shared" si="117"/>
        <v>353105960102</v>
      </c>
      <c r="AF256" s="13">
        <f t="shared" si="127"/>
        <v>17</v>
      </c>
      <c r="AG256" s="13">
        <f t="shared" si="128"/>
        <v>37635396305228</v>
      </c>
      <c r="AH256" s="13">
        <f t="shared" si="118"/>
        <v>1.2951446792049696E+17</v>
      </c>
      <c r="AI256" s="13">
        <f t="shared" si="119"/>
        <v>994534</v>
      </c>
      <c r="AJ256" s="13">
        <f t="shared" si="131"/>
        <v>13.958914173048766</v>
      </c>
      <c r="AK256" s="13">
        <f t="shared" si="125"/>
        <v>85.578399609130699</v>
      </c>
      <c r="AL256" s="13">
        <f t="shared" si="120"/>
        <v>0.46268621782053276</v>
      </c>
    </row>
    <row r="257" spans="1:38" ht="15.75" thickBot="1" x14ac:dyDescent="0.3">
      <c r="A257" s="3">
        <v>44480</v>
      </c>
      <c r="B257" s="8">
        <v>204695</v>
      </c>
      <c r="C257" s="4">
        <f t="shared" si="101"/>
        <v>98</v>
      </c>
      <c r="D257" s="8">
        <f t="shared" si="109"/>
        <v>2</v>
      </c>
      <c r="E257" s="4">
        <f t="shared" si="109"/>
        <v>77</v>
      </c>
      <c r="F257" s="8">
        <v>58521</v>
      </c>
      <c r="G257" s="4">
        <v>5855</v>
      </c>
      <c r="H257" s="4">
        <f t="shared" si="132"/>
        <v>140319</v>
      </c>
      <c r="I257" s="4">
        <f t="shared" si="102"/>
        <v>1.6233488833068471E-3</v>
      </c>
      <c r="J257" s="4">
        <f t="shared" si="103"/>
        <v>1.2303275747167683E-3</v>
      </c>
      <c r="K257" s="4">
        <f t="shared" si="104"/>
        <v>6.8351531928709355E-5</v>
      </c>
      <c r="L257" s="4">
        <f t="shared" si="105"/>
        <v>1.25</v>
      </c>
      <c r="M257" s="8">
        <f t="shared" si="106"/>
        <v>2.8603532084320578</v>
      </c>
      <c r="N257" s="8">
        <f t="shared" si="107"/>
        <v>68.550282127067092</v>
      </c>
      <c r="O257" s="8">
        <f t="shared" si="108"/>
        <v>28.589364664500845</v>
      </c>
      <c r="P257" s="4">
        <v>6183654</v>
      </c>
      <c r="Q257" s="4">
        <f t="shared" si="129"/>
        <v>11108</v>
      </c>
      <c r="R257" s="13">
        <f t="shared" si="121"/>
        <v>37831036</v>
      </c>
      <c r="S257" s="13">
        <f t="shared" si="122"/>
        <v>3.1104091360331768E-4</v>
      </c>
      <c r="T257" s="13">
        <f t="shared" si="126"/>
        <v>11206</v>
      </c>
      <c r="U257" s="13">
        <f t="shared" si="110"/>
        <v>3424707441</v>
      </c>
      <c r="V257" s="13">
        <f t="shared" si="123"/>
        <v>1431187284833296</v>
      </c>
      <c r="W257" s="13">
        <f t="shared" si="111"/>
        <v>4506117</v>
      </c>
      <c r="X257" s="13">
        <f t="shared" si="130"/>
        <v>655786326</v>
      </c>
      <c r="Y257" s="13">
        <f t="shared" si="124"/>
        <v>117042</v>
      </c>
      <c r="Z257" s="13">
        <f t="shared" si="112"/>
        <v>423934589416</v>
      </c>
      <c r="AA257" s="13">
        <f t="shared" si="113"/>
        <v>2213910057756</v>
      </c>
      <c r="AB257" s="13">
        <f t="shared" si="114"/>
        <v>2.4809076107213736E+16</v>
      </c>
      <c r="AC257" s="13">
        <f t="shared" si="115"/>
        <v>8.3754511095729308E+19</v>
      </c>
      <c r="AD257" s="13">
        <f t="shared" si="116"/>
        <v>4.9013977438331748E+24</v>
      </c>
      <c r="AE257" s="13">
        <f t="shared" si="117"/>
        <v>420227147888</v>
      </c>
      <c r="AF257" s="13">
        <f t="shared" si="127"/>
        <v>19</v>
      </c>
      <c r="AG257" s="13">
        <f t="shared" si="128"/>
        <v>42064291097364</v>
      </c>
      <c r="AH257" s="13">
        <f t="shared" si="118"/>
        <v>1.2956023048993888E+17</v>
      </c>
      <c r="AI257" s="13">
        <f t="shared" si="119"/>
        <v>1111899</v>
      </c>
      <c r="AJ257" s="13">
        <f t="shared" si="131"/>
        <v>13.984034377683001</v>
      </c>
      <c r="AK257" s="13">
        <f t="shared" si="125"/>
        <v>85.55305778223736</v>
      </c>
      <c r="AL257" s="13">
        <f t="shared" si="120"/>
        <v>0.46290784007963925</v>
      </c>
    </row>
    <row r="258" spans="1:38" ht="15.75" thickBot="1" x14ac:dyDescent="0.3">
      <c r="A258" s="3">
        <v>44481</v>
      </c>
      <c r="B258" s="8">
        <v>204790</v>
      </c>
      <c r="C258" s="4">
        <f t="shared" ref="C258:C321" si="133">B258-B257</f>
        <v>95</v>
      </c>
      <c r="D258" s="8">
        <f t="shared" si="109"/>
        <v>4</v>
      </c>
      <c r="E258" s="4">
        <f t="shared" si="109"/>
        <v>72</v>
      </c>
      <c r="F258" s="8">
        <v>58540</v>
      </c>
      <c r="G258" s="4">
        <v>5859</v>
      </c>
      <c r="H258" s="4">
        <f t="shared" si="132"/>
        <v>140391</v>
      </c>
      <c r="I258" s="4">
        <f t="shared" ref="I258:I321" si="134">C259/F258</f>
        <v>1.8790570550051248E-3</v>
      </c>
      <c r="J258" s="4">
        <f t="shared" ref="J258:J321" si="135">E259/F258</f>
        <v>1.2982576016399043E-3</v>
      </c>
      <c r="K258" s="4">
        <f t="shared" ref="K258:K321" si="136">D259/F258</f>
        <v>5.1247010591048857E-5</v>
      </c>
      <c r="L258" s="4">
        <f t="shared" ref="L258:L321" si="137">I258/(J258+K258)</f>
        <v>1.3924050632911393</v>
      </c>
      <c r="M258" s="8">
        <f t="shared" ref="M258:M321" si="138">100*(G258/B258)</f>
        <v>2.860979540016602</v>
      </c>
      <c r="N258" s="8">
        <f t="shared" ref="N258:N321" si="139">100*(H258/B258)</f>
        <v>68.553640314468481</v>
      </c>
      <c r="O258" s="8">
        <f t="shared" ref="O258:O321" si="140">100*(F258/B258)</f>
        <v>28.585380145514915</v>
      </c>
      <c r="P258" s="4">
        <v>6195421</v>
      </c>
      <c r="Q258" s="4">
        <f t="shared" si="129"/>
        <v>11767</v>
      </c>
      <c r="R258" s="13">
        <f t="shared" si="121"/>
        <v>37819174</v>
      </c>
      <c r="S258" s="13">
        <f t="shared" si="122"/>
        <v>3.4691397543478873E-4</v>
      </c>
      <c r="T258" s="13">
        <f t="shared" si="126"/>
        <v>11862</v>
      </c>
      <c r="U258" s="13">
        <f t="shared" si="110"/>
        <v>3426931600</v>
      </c>
      <c r="V258" s="13">
        <f t="shared" si="123"/>
        <v>1430289922042276</v>
      </c>
      <c r="W258" s="13">
        <f t="shared" si="111"/>
        <v>4214880</v>
      </c>
      <c r="X258" s="13">
        <f t="shared" si="130"/>
        <v>694401480</v>
      </c>
      <c r="Y258" s="13">
        <f t="shared" si="124"/>
        <v>234160</v>
      </c>
      <c r="Z258" s="13">
        <f t="shared" si="112"/>
        <v>448611041988</v>
      </c>
      <c r="AA258" s="13">
        <f t="shared" si="113"/>
        <v>2213934445960</v>
      </c>
      <c r="AB258" s="13">
        <f t="shared" si="114"/>
        <v>2.626169039797752E+16</v>
      </c>
      <c r="AC258" s="13">
        <f t="shared" si="115"/>
        <v>8.3729172036354834E+19</v>
      </c>
      <c r="AD258" s="13">
        <f t="shared" si="116"/>
        <v>4.9015057310082119E+24</v>
      </c>
      <c r="AE258" s="13">
        <f t="shared" si="117"/>
        <v>445018220458</v>
      </c>
      <c r="AF258" s="13">
        <f t="shared" si="127"/>
        <v>19</v>
      </c>
      <c r="AG258" s="13">
        <f t="shared" si="128"/>
        <v>42064754473240</v>
      </c>
      <c r="AH258" s="13">
        <f t="shared" si="118"/>
        <v>1.296037224664984E+17</v>
      </c>
      <c r="AI258" s="13">
        <f t="shared" si="119"/>
        <v>1112260</v>
      </c>
      <c r="AJ258" s="13">
        <f t="shared" si="131"/>
        <v>14.010644878937144</v>
      </c>
      <c r="AK258" s="13">
        <f t="shared" si="125"/>
        <v>85.526232443078982</v>
      </c>
      <c r="AL258" s="13">
        <f t="shared" si="120"/>
        <v>0.46312267798387519</v>
      </c>
    </row>
    <row r="259" spans="1:38" ht="15.75" thickBot="1" x14ac:dyDescent="0.3">
      <c r="A259" s="3">
        <v>44482</v>
      </c>
      <c r="B259" s="8">
        <v>204900</v>
      </c>
      <c r="C259" s="4">
        <f t="shared" si="133"/>
        <v>110</v>
      </c>
      <c r="D259" s="8">
        <f t="shared" ref="D259:E322" si="141">G259-G258</f>
        <v>3</v>
      </c>
      <c r="E259" s="4">
        <f t="shared" si="141"/>
        <v>76</v>
      </c>
      <c r="F259" s="8">
        <v>58571</v>
      </c>
      <c r="G259" s="4">
        <v>5862</v>
      </c>
      <c r="H259" s="4">
        <f t="shared" si="132"/>
        <v>140467</v>
      </c>
      <c r="I259" s="4">
        <f t="shared" si="134"/>
        <v>1.792696044117396E-3</v>
      </c>
      <c r="J259" s="4">
        <f t="shared" si="135"/>
        <v>1.3317170613443513E-3</v>
      </c>
      <c r="K259" s="4">
        <f t="shared" si="136"/>
        <v>3.4146591316521831E-5</v>
      </c>
      <c r="L259" s="4">
        <f t="shared" si="137"/>
        <v>1.3125</v>
      </c>
      <c r="M259" s="8">
        <f t="shared" si="138"/>
        <v>2.86090775988287</v>
      </c>
      <c r="N259" s="8">
        <f t="shared" si="139"/>
        <v>68.553928745729621</v>
      </c>
      <c r="O259" s="8">
        <f t="shared" si="140"/>
        <v>28.585163494387505</v>
      </c>
      <c r="P259" s="4">
        <v>6208541</v>
      </c>
      <c r="Q259" s="4">
        <f t="shared" si="129"/>
        <v>13120</v>
      </c>
      <c r="R259" s="13">
        <f t="shared" si="121"/>
        <v>37805944</v>
      </c>
      <c r="S259" s="13">
        <f t="shared" si="122"/>
        <v>3.1143250913136835E-4</v>
      </c>
      <c r="T259" s="13">
        <f t="shared" si="126"/>
        <v>13230</v>
      </c>
      <c r="U259" s="13">
        <f t="shared" ref="U259:U322" si="142">F259*F259</f>
        <v>3430562041</v>
      </c>
      <c r="V259" s="13">
        <f t="shared" si="123"/>
        <v>1429289401731136</v>
      </c>
      <c r="W259" s="13">
        <f t="shared" ref="W259:W322" si="143">F259*E259</f>
        <v>4451396</v>
      </c>
      <c r="X259" s="13">
        <f t="shared" si="130"/>
        <v>774894330</v>
      </c>
      <c r="Y259" s="13">
        <f t="shared" si="124"/>
        <v>175713</v>
      </c>
      <c r="Z259" s="13">
        <f t="shared" ref="Z259:Z322" si="144">R259*T259</f>
        <v>500172639120</v>
      </c>
      <c r="AA259" s="13">
        <f t="shared" ref="AA259:AA322" si="145">R259*F259</f>
        <v>2214331946024</v>
      </c>
      <c r="AB259" s="13">
        <f t="shared" ref="AB259:AB322" si="146">F259*Z259</f>
        <v>2.929561164589752E+16</v>
      </c>
      <c r="AC259" s="13">
        <f t="shared" ref="AC259:AC322" si="147">F259*V259</f>
        <v>8.3714909548794364E+19</v>
      </c>
      <c r="AD259" s="13">
        <f t="shared" ref="AD259:AD322" si="148">U259*V259</f>
        <v>4.9032659671824353E+24</v>
      </c>
      <c r="AE259" s="13">
        <f t="shared" ref="AE259:AE322" si="149">R259*Q259</f>
        <v>496013985280</v>
      </c>
      <c r="AF259" s="13">
        <f t="shared" si="127"/>
        <v>31</v>
      </c>
      <c r="AG259" s="13">
        <f t="shared" si="128"/>
        <v>68644290326744</v>
      </c>
      <c r="AH259" s="13">
        <f t="shared" ref="AH259:AH322" si="150">R259*U259</f>
        <v>1.2969563641057171E+17</v>
      </c>
      <c r="AI259" s="13">
        <f t="shared" ref="AI259:AI322" si="151">F259*AF259</f>
        <v>1815701</v>
      </c>
      <c r="AJ259" s="13">
        <f t="shared" si="131"/>
        <v>14.040315124237933</v>
      </c>
      <c r="AK259" s="13">
        <f t="shared" si="125"/>
        <v>85.496313438099605</v>
      </c>
      <c r="AL259" s="13">
        <f t="shared" ref="AL259:AL322" si="152">B259*100/44219385</f>
        <v>0.46337143766246408</v>
      </c>
    </row>
    <row r="260" spans="1:38" ht="15.75" thickBot="1" x14ac:dyDescent="0.3">
      <c r="A260" s="3">
        <v>44483</v>
      </c>
      <c r="B260" s="8">
        <v>205005</v>
      </c>
      <c r="C260" s="4">
        <f t="shared" si="133"/>
        <v>105</v>
      </c>
      <c r="D260" s="8">
        <f t="shared" si="141"/>
        <v>2</v>
      </c>
      <c r="E260" s="4">
        <f t="shared" si="141"/>
        <v>78</v>
      </c>
      <c r="F260" s="8">
        <v>58596</v>
      </c>
      <c r="G260" s="4">
        <v>5864</v>
      </c>
      <c r="H260" s="4">
        <f t="shared" si="132"/>
        <v>140545</v>
      </c>
      <c r="I260" s="4">
        <f t="shared" si="134"/>
        <v>1.7236671445149839E-3</v>
      </c>
      <c r="J260" s="4">
        <f t="shared" si="135"/>
        <v>1.2628848385555329E-3</v>
      </c>
      <c r="K260" s="4">
        <f t="shared" si="136"/>
        <v>5.1198033995494571E-5</v>
      </c>
      <c r="L260" s="4">
        <f t="shared" si="137"/>
        <v>1.3116883116883116</v>
      </c>
      <c r="M260" s="8">
        <f t="shared" si="138"/>
        <v>2.8604180385844247</v>
      </c>
      <c r="N260" s="8">
        <f t="shared" si="139"/>
        <v>68.556864466720327</v>
      </c>
      <c r="O260" s="8">
        <f t="shared" si="140"/>
        <v>28.582717494695252</v>
      </c>
      <c r="P260" s="4">
        <v>6220315</v>
      </c>
      <c r="Q260" s="4">
        <f t="shared" si="129"/>
        <v>11774</v>
      </c>
      <c r="R260" s="13">
        <f t="shared" ref="R260:R323" si="153">44219385-B260-P260</f>
        <v>37794065</v>
      </c>
      <c r="S260" s="13">
        <f t="shared" ref="S260:S323" si="154">Q261/R260</f>
        <v>3.2640045467456332E-4</v>
      </c>
      <c r="T260" s="13">
        <f t="shared" si="126"/>
        <v>11879</v>
      </c>
      <c r="U260" s="13">
        <f t="shared" si="142"/>
        <v>3433491216</v>
      </c>
      <c r="V260" s="13">
        <f t="shared" ref="V260:V323" si="155">R260*R260</f>
        <v>1428391349224225</v>
      </c>
      <c r="W260" s="13">
        <f t="shared" si="143"/>
        <v>4570488</v>
      </c>
      <c r="X260" s="13">
        <f t="shared" si="130"/>
        <v>696061884</v>
      </c>
      <c r="Y260" s="13">
        <f t="shared" ref="Y260:Y323" si="156">F260*D260</f>
        <v>117192</v>
      </c>
      <c r="Z260" s="13">
        <f t="shared" si="144"/>
        <v>448955698135</v>
      </c>
      <c r="AA260" s="13">
        <f t="shared" si="145"/>
        <v>2214581032740</v>
      </c>
      <c r="AB260" s="13">
        <f t="shared" si="146"/>
        <v>2.630700808791846E+16</v>
      </c>
      <c r="AC260" s="13">
        <f t="shared" si="147"/>
        <v>8.3698019499142693E+19</v>
      </c>
      <c r="AD260" s="13">
        <f t="shared" si="148"/>
        <v>4.9043691505717654E+24</v>
      </c>
      <c r="AE260" s="13">
        <f t="shared" si="149"/>
        <v>444987321310</v>
      </c>
      <c r="AF260" s="13">
        <f t="shared" si="127"/>
        <v>25</v>
      </c>
      <c r="AG260" s="13">
        <f t="shared" si="128"/>
        <v>55364525818500</v>
      </c>
      <c r="AH260" s="13">
        <f t="shared" si="150"/>
        <v>1.2976559019443304E+17</v>
      </c>
      <c r="AI260" s="13">
        <f t="shared" si="151"/>
        <v>1464900</v>
      </c>
      <c r="AJ260" s="13">
        <f t="shared" si="131"/>
        <v>14.066941455653442</v>
      </c>
      <c r="AK260" s="13">
        <f t="shared" ref="AK260:AK323" si="157">R260*100/44219385</f>
        <v>85.469449654263627</v>
      </c>
      <c r="AL260" s="13">
        <f t="shared" si="152"/>
        <v>0.46360889008293532</v>
      </c>
    </row>
    <row r="261" spans="1:38" ht="15.75" thickBot="1" x14ac:dyDescent="0.3">
      <c r="A261" s="3">
        <v>44484</v>
      </c>
      <c r="B261" s="8">
        <v>205106</v>
      </c>
      <c r="C261" s="4">
        <f t="shared" si="133"/>
        <v>101</v>
      </c>
      <c r="D261" s="8">
        <f t="shared" si="141"/>
        <v>3</v>
      </c>
      <c r="E261" s="4">
        <f t="shared" si="141"/>
        <v>74</v>
      </c>
      <c r="F261" s="8">
        <v>58620</v>
      </c>
      <c r="G261" s="4">
        <v>5867</v>
      </c>
      <c r="H261" s="4">
        <f t="shared" si="132"/>
        <v>140619</v>
      </c>
      <c r="I261" s="4">
        <f t="shared" si="134"/>
        <v>1.5864892528147389E-3</v>
      </c>
      <c r="J261" s="4">
        <f t="shared" si="135"/>
        <v>1.1600136472193791E-3</v>
      </c>
      <c r="K261" s="4">
        <f t="shared" si="136"/>
        <v>5.1177072671443192E-5</v>
      </c>
      <c r="L261" s="4">
        <f t="shared" si="137"/>
        <v>1.3098591549295773</v>
      </c>
      <c r="M261" s="8">
        <f t="shared" si="138"/>
        <v>2.8604721461098164</v>
      </c>
      <c r="N261" s="8">
        <f t="shared" si="139"/>
        <v>68.559184031671421</v>
      </c>
      <c r="O261" s="8">
        <f t="shared" si="140"/>
        <v>28.580343822218758</v>
      </c>
      <c r="P261" s="4">
        <v>6232651</v>
      </c>
      <c r="Q261" s="4">
        <f t="shared" si="129"/>
        <v>12336</v>
      </c>
      <c r="R261" s="13">
        <f t="shared" si="153"/>
        <v>37781628</v>
      </c>
      <c r="S261" s="13">
        <f t="shared" si="154"/>
        <v>3.5901046932122673E-4</v>
      </c>
      <c r="T261" s="13">
        <f t="shared" ref="T261:T324" si="158">R260-R261</f>
        <v>12437</v>
      </c>
      <c r="U261" s="13">
        <f t="shared" si="142"/>
        <v>3436304400</v>
      </c>
      <c r="V261" s="13">
        <f t="shared" si="155"/>
        <v>1427451414330384</v>
      </c>
      <c r="W261" s="13">
        <f t="shared" si="143"/>
        <v>4337880</v>
      </c>
      <c r="X261" s="13">
        <f t="shared" si="130"/>
        <v>729056940</v>
      </c>
      <c r="Y261" s="13">
        <f t="shared" si="156"/>
        <v>175860</v>
      </c>
      <c r="Z261" s="13">
        <f t="shared" si="144"/>
        <v>469890107436</v>
      </c>
      <c r="AA261" s="13">
        <f t="shared" si="145"/>
        <v>2214759033360</v>
      </c>
      <c r="AB261" s="13">
        <f t="shared" si="146"/>
        <v>2.754495809789832E+16</v>
      </c>
      <c r="AC261" s="13">
        <f t="shared" si="147"/>
        <v>8.3677201908047102E+19</v>
      </c>
      <c r="AD261" s="13">
        <f t="shared" si="148"/>
        <v>4.9051575758497215E+24</v>
      </c>
      <c r="AE261" s="13">
        <f t="shared" si="149"/>
        <v>466074163008</v>
      </c>
      <c r="AF261" s="13">
        <f t="shared" ref="AF261:AF324" si="159">F261-F260</f>
        <v>24</v>
      </c>
      <c r="AG261" s="13">
        <f t="shared" si="128"/>
        <v>53154216800640</v>
      </c>
      <c r="AH261" s="13">
        <f t="shared" si="150"/>
        <v>1.298291745355632E+17</v>
      </c>
      <c r="AI261" s="13">
        <f t="shared" si="151"/>
        <v>1406880</v>
      </c>
      <c r="AJ261" s="13">
        <f t="shared" si="131"/>
        <v>14.094838722881379</v>
      </c>
      <c r="AK261" s="13">
        <f t="shared" si="157"/>
        <v>85.441323980421714</v>
      </c>
      <c r="AL261" s="13">
        <f t="shared" si="152"/>
        <v>0.46383729669691243</v>
      </c>
    </row>
    <row r="262" spans="1:38" ht="15.75" thickBot="1" x14ac:dyDescent="0.3">
      <c r="A262" s="3">
        <v>44485</v>
      </c>
      <c r="B262" s="8">
        <v>205199</v>
      </c>
      <c r="C262" s="4">
        <f t="shared" si="133"/>
        <v>93</v>
      </c>
      <c r="D262" s="8">
        <f t="shared" si="141"/>
        <v>3</v>
      </c>
      <c r="E262" s="4">
        <f t="shared" si="141"/>
        <v>68</v>
      </c>
      <c r="F262" s="8">
        <v>58642</v>
      </c>
      <c r="G262" s="4">
        <v>5870</v>
      </c>
      <c r="H262" s="4">
        <f t="shared" si="132"/>
        <v>140687</v>
      </c>
      <c r="I262" s="4">
        <f t="shared" si="134"/>
        <v>1.4835783227038642E-3</v>
      </c>
      <c r="J262" s="4">
        <f t="shared" si="135"/>
        <v>1.2107363323215442E-3</v>
      </c>
      <c r="K262" s="4">
        <f t="shared" si="136"/>
        <v>3.410524879778998E-5</v>
      </c>
      <c r="L262" s="4">
        <f t="shared" si="137"/>
        <v>1.1917808219178083</v>
      </c>
      <c r="M262" s="8">
        <f t="shared" si="138"/>
        <v>2.8606377224060546</v>
      </c>
      <c r="N262" s="8">
        <f t="shared" si="139"/>
        <v>68.561250298490734</v>
      </c>
      <c r="O262" s="8">
        <f t="shared" si="140"/>
        <v>28.578111979103209</v>
      </c>
      <c r="P262" s="4">
        <v>6246215</v>
      </c>
      <c r="Q262" s="4">
        <f t="shared" si="129"/>
        <v>13564</v>
      </c>
      <c r="R262" s="13">
        <f t="shared" si="153"/>
        <v>37767971</v>
      </c>
      <c r="S262" s="13">
        <f t="shared" si="154"/>
        <v>4.261547436583236E-4</v>
      </c>
      <c r="T262" s="13">
        <f t="shared" si="158"/>
        <v>13657</v>
      </c>
      <c r="U262" s="13">
        <f t="shared" si="142"/>
        <v>3438884164</v>
      </c>
      <c r="V262" s="13">
        <f t="shared" si="155"/>
        <v>1426419633456841</v>
      </c>
      <c r="W262" s="13">
        <f t="shared" si="143"/>
        <v>3987656</v>
      </c>
      <c r="X262" s="13">
        <f t="shared" si="130"/>
        <v>800873794</v>
      </c>
      <c r="Y262" s="13">
        <f t="shared" si="156"/>
        <v>175926</v>
      </c>
      <c r="Z262" s="13">
        <f t="shared" si="144"/>
        <v>515797179947</v>
      </c>
      <c r="AA262" s="13">
        <f t="shared" si="145"/>
        <v>2214789355382</v>
      </c>
      <c r="AB262" s="13">
        <f t="shared" si="146"/>
        <v>3.0247378226451976E+16</v>
      </c>
      <c r="AC262" s="13">
        <f t="shared" si="147"/>
        <v>8.3648100145176068E+19</v>
      </c>
      <c r="AD262" s="13">
        <f t="shared" si="148"/>
        <v>4.905291888713415E+24</v>
      </c>
      <c r="AE262" s="13">
        <f t="shared" si="149"/>
        <v>512284758644</v>
      </c>
      <c r="AF262" s="13">
        <f t="shared" si="159"/>
        <v>22</v>
      </c>
      <c r="AG262" s="13">
        <f t="shared" ref="AG262:AG325" si="160">F262*R262*AF262</f>
        <v>48725365818404</v>
      </c>
      <c r="AH262" s="13">
        <f t="shared" si="150"/>
        <v>1.2987967737831125E+17</v>
      </c>
      <c r="AI262" s="13">
        <f t="shared" si="151"/>
        <v>1290124</v>
      </c>
      <c r="AJ262" s="13">
        <f t="shared" si="131"/>
        <v>14.125513052703017</v>
      </c>
      <c r="AK262" s="13">
        <f t="shared" si="157"/>
        <v>85.410439335599079</v>
      </c>
      <c r="AL262" s="13">
        <f t="shared" si="152"/>
        <v>0.46404761169790126</v>
      </c>
    </row>
    <row r="263" spans="1:38" ht="15.75" thickBot="1" x14ac:dyDescent="0.3">
      <c r="A263" s="3">
        <v>44486</v>
      </c>
      <c r="B263" s="8">
        <v>205286</v>
      </c>
      <c r="C263" s="4">
        <f t="shared" si="133"/>
        <v>87</v>
      </c>
      <c r="D263" s="8">
        <f t="shared" si="141"/>
        <v>2</v>
      </c>
      <c r="E263" s="4">
        <f t="shared" si="141"/>
        <v>71</v>
      </c>
      <c r="F263" s="8">
        <v>58656</v>
      </c>
      <c r="G263" s="4">
        <v>5872</v>
      </c>
      <c r="H263" s="4">
        <f t="shared" si="132"/>
        <v>140758</v>
      </c>
      <c r="I263" s="4">
        <f t="shared" si="134"/>
        <v>1.3297872340425532E-3</v>
      </c>
      <c r="J263" s="4">
        <f t="shared" si="135"/>
        <v>1.0740589198036006E-3</v>
      </c>
      <c r="K263" s="4">
        <f t="shared" si="136"/>
        <v>1.7048554282596834E-5</v>
      </c>
      <c r="L263" s="4">
        <f t="shared" si="137"/>
        <v>1.21875</v>
      </c>
      <c r="M263" s="8">
        <f t="shared" si="138"/>
        <v>2.8603996375787926</v>
      </c>
      <c r="N263" s="8">
        <f t="shared" si="139"/>
        <v>68.566780004481558</v>
      </c>
      <c r="O263" s="8">
        <f t="shared" si="140"/>
        <v>28.572820357939655</v>
      </c>
      <c r="P263" s="4">
        <v>6262310</v>
      </c>
      <c r="Q263" s="4">
        <f t="shared" ref="Q263:Q326" si="161">P263-P262</f>
        <v>16095</v>
      </c>
      <c r="R263" s="13">
        <f t="shared" si="153"/>
        <v>37751789</v>
      </c>
      <c r="S263" s="13">
        <f t="shared" si="154"/>
        <v>3.1296530079673838E-4</v>
      </c>
      <c r="T263" s="13">
        <f t="shared" si="158"/>
        <v>16182</v>
      </c>
      <c r="U263" s="13">
        <f t="shared" si="142"/>
        <v>3440526336</v>
      </c>
      <c r="V263" s="13">
        <f t="shared" si="155"/>
        <v>1425197572700521</v>
      </c>
      <c r="W263" s="13">
        <f t="shared" si="143"/>
        <v>4164576</v>
      </c>
      <c r="X263" s="13">
        <f t="shared" si="130"/>
        <v>949171392</v>
      </c>
      <c r="Y263" s="13">
        <f t="shared" si="156"/>
        <v>117312</v>
      </c>
      <c r="Z263" s="13">
        <f t="shared" si="144"/>
        <v>610899449598</v>
      </c>
      <c r="AA263" s="13">
        <f t="shared" si="145"/>
        <v>2214368935584</v>
      </c>
      <c r="AB263" s="13">
        <f t="shared" si="146"/>
        <v>3.5832918115620288E+16</v>
      </c>
      <c r="AC263" s="13">
        <f t="shared" si="147"/>
        <v>8.3596388824321753E+19</v>
      </c>
      <c r="AD263" s="13">
        <f t="shared" si="148"/>
        <v>4.9034297828794176E+24</v>
      </c>
      <c r="AE263" s="13">
        <f t="shared" si="149"/>
        <v>607615043955</v>
      </c>
      <c r="AF263" s="13">
        <f t="shared" si="159"/>
        <v>14</v>
      </c>
      <c r="AG263" s="13">
        <f t="shared" si="160"/>
        <v>31001165098176</v>
      </c>
      <c r="AH263" s="13">
        <f t="shared" si="150"/>
        <v>1.298860242856151E+17</v>
      </c>
      <c r="AI263" s="13">
        <f t="shared" si="151"/>
        <v>821184</v>
      </c>
      <c r="AJ263" s="13">
        <f t="shared" si="131"/>
        <v>14.161911116583823</v>
      </c>
      <c r="AK263" s="13">
        <f t="shared" si="157"/>
        <v>85.373844525427032</v>
      </c>
      <c r="AL263" s="13">
        <f t="shared" si="152"/>
        <v>0.46424435798914887</v>
      </c>
    </row>
    <row r="264" spans="1:38" ht="15.75" thickBot="1" x14ac:dyDescent="0.3">
      <c r="A264" s="3">
        <v>44487</v>
      </c>
      <c r="B264" s="8">
        <v>205364</v>
      </c>
      <c r="C264" s="4">
        <f t="shared" si="133"/>
        <v>78</v>
      </c>
      <c r="D264" s="8">
        <f t="shared" si="141"/>
        <v>1</v>
      </c>
      <c r="E264" s="4">
        <f t="shared" si="141"/>
        <v>63</v>
      </c>
      <c r="F264" s="8">
        <v>58670</v>
      </c>
      <c r="G264" s="4">
        <v>5873</v>
      </c>
      <c r="H264" s="4">
        <f t="shared" si="132"/>
        <v>140821</v>
      </c>
      <c r="I264" s="4">
        <f t="shared" si="134"/>
        <v>1.5169592636782002E-3</v>
      </c>
      <c r="J264" s="4">
        <f t="shared" si="135"/>
        <v>1.2953809442645303E-3</v>
      </c>
      <c r="K264" s="4">
        <f t="shared" si="136"/>
        <v>3.4088972217487644E-5</v>
      </c>
      <c r="L264" s="4">
        <f t="shared" si="137"/>
        <v>1.1410256410256412</v>
      </c>
      <c r="M264" s="8">
        <f t="shared" si="138"/>
        <v>2.8598001597164058</v>
      </c>
      <c r="N264" s="8">
        <f t="shared" si="139"/>
        <v>68.571414658849648</v>
      </c>
      <c r="O264" s="8">
        <f t="shared" si="140"/>
        <v>28.568785181433942</v>
      </c>
      <c r="P264" s="4">
        <v>6274125</v>
      </c>
      <c r="Q264" s="4">
        <f t="shared" si="161"/>
        <v>11815</v>
      </c>
      <c r="R264" s="13">
        <f t="shared" si="153"/>
        <v>37739896</v>
      </c>
      <c r="S264" s="13">
        <f t="shared" si="154"/>
        <v>3.0466432657896039E-4</v>
      </c>
      <c r="T264" s="13">
        <f t="shared" si="158"/>
        <v>11893</v>
      </c>
      <c r="U264" s="13">
        <f t="shared" si="142"/>
        <v>3442168900</v>
      </c>
      <c r="V264" s="13">
        <f t="shared" si="155"/>
        <v>1424299750090816</v>
      </c>
      <c r="W264" s="13">
        <f t="shared" si="143"/>
        <v>3696210</v>
      </c>
      <c r="X264" s="13">
        <f t="shared" si="130"/>
        <v>697762310</v>
      </c>
      <c r="Y264" s="13">
        <f t="shared" si="156"/>
        <v>58670</v>
      </c>
      <c r="Z264" s="13">
        <f t="shared" si="144"/>
        <v>448840583128</v>
      </c>
      <c r="AA264" s="13">
        <f t="shared" si="145"/>
        <v>2214199698320</v>
      </c>
      <c r="AB264" s="13">
        <f t="shared" si="146"/>
        <v>2.633347701211976E+16</v>
      </c>
      <c r="AC264" s="13">
        <f t="shared" si="147"/>
        <v>8.3563666337828176E+19</v>
      </c>
      <c r="AD264" s="13">
        <f t="shared" si="148"/>
        <v>4.9026803040403793E+24</v>
      </c>
      <c r="AE264" s="13">
        <f t="shared" si="149"/>
        <v>445896871240</v>
      </c>
      <c r="AF264" s="13">
        <f t="shared" si="159"/>
        <v>14</v>
      </c>
      <c r="AG264" s="13">
        <f t="shared" si="160"/>
        <v>30998795776480</v>
      </c>
      <c r="AH264" s="13">
        <f t="shared" si="150"/>
        <v>1.299070963004344E+17</v>
      </c>
      <c r="AI264" s="13">
        <f t="shared" si="151"/>
        <v>821380</v>
      </c>
      <c r="AJ264" s="13">
        <f t="shared" si="131"/>
        <v>14.188630167515898</v>
      </c>
      <c r="AK264" s="13">
        <f t="shared" si="157"/>
        <v>85.34694908126832</v>
      </c>
      <c r="AL264" s="13">
        <f t="shared" si="152"/>
        <v>0.46442075121578469</v>
      </c>
    </row>
    <row r="265" spans="1:38" ht="15.75" thickBot="1" x14ac:dyDescent="0.3">
      <c r="A265" s="3">
        <v>44488</v>
      </c>
      <c r="B265" s="8">
        <v>205453</v>
      </c>
      <c r="C265" s="4">
        <f t="shared" si="133"/>
        <v>89</v>
      </c>
      <c r="D265" s="8">
        <f t="shared" si="141"/>
        <v>2</v>
      </c>
      <c r="E265" s="4">
        <f t="shared" si="141"/>
        <v>76</v>
      </c>
      <c r="F265" s="8">
        <v>58681</v>
      </c>
      <c r="G265" s="4">
        <v>5875</v>
      </c>
      <c r="H265" s="4">
        <f t="shared" si="132"/>
        <v>140897</v>
      </c>
      <c r="I265" s="4">
        <f t="shared" si="134"/>
        <v>1.2951381196639458E-3</v>
      </c>
      <c r="J265" s="4">
        <f t="shared" si="135"/>
        <v>1.0565600449890084E-3</v>
      </c>
      <c r="K265" s="4">
        <f t="shared" si="136"/>
        <v>5.1123873144629439E-5</v>
      </c>
      <c r="L265" s="4">
        <f t="shared" si="137"/>
        <v>1.1692307692307693</v>
      </c>
      <c r="M265" s="8">
        <f t="shared" si="138"/>
        <v>2.859534784111208</v>
      </c>
      <c r="N265" s="8">
        <f t="shared" si="139"/>
        <v>68.578701698198614</v>
      </c>
      <c r="O265" s="8">
        <f t="shared" si="140"/>
        <v>28.561763517690174</v>
      </c>
      <c r="P265" s="4">
        <v>6285623</v>
      </c>
      <c r="Q265" s="4">
        <f t="shared" si="161"/>
        <v>11498</v>
      </c>
      <c r="R265" s="13">
        <f t="shared" si="153"/>
        <v>37728309</v>
      </c>
      <c r="S265" s="13">
        <f t="shared" si="154"/>
        <v>2.2773350377298913E-4</v>
      </c>
      <c r="T265" s="13">
        <f t="shared" si="158"/>
        <v>11587</v>
      </c>
      <c r="U265" s="13">
        <f t="shared" si="142"/>
        <v>3443459761</v>
      </c>
      <c r="V265" s="13">
        <f t="shared" si="155"/>
        <v>1423425299999481</v>
      </c>
      <c r="W265" s="13">
        <f t="shared" si="143"/>
        <v>4459756</v>
      </c>
      <c r="X265" s="13">
        <f t="shared" si="130"/>
        <v>679936747</v>
      </c>
      <c r="Y265" s="13">
        <f t="shared" si="156"/>
        <v>117362</v>
      </c>
      <c r="Z265" s="13">
        <f t="shared" si="144"/>
        <v>437157916383</v>
      </c>
      <c r="AA265" s="13">
        <f t="shared" si="145"/>
        <v>2213934900429</v>
      </c>
      <c r="AB265" s="13">
        <f t="shared" si="146"/>
        <v>2.5652863691270824E+16</v>
      </c>
      <c r="AC265" s="13">
        <f t="shared" si="147"/>
        <v>8.3528020029269541E+19</v>
      </c>
      <c r="AD265" s="13">
        <f t="shared" si="148"/>
        <v>4.901507743337566E+24</v>
      </c>
      <c r="AE265" s="13">
        <f t="shared" si="149"/>
        <v>433800096882</v>
      </c>
      <c r="AF265" s="13">
        <f t="shared" si="159"/>
        <v>11</v>
      </c>
      <c r="AG265" s="13">
        <f t="shared" si="160"/>
        <v>24353283904719</v>
      </c>
      <c r="AH265" s="13">
        <f t="shared" si="150"/>
        <v>1.2991591389207414E+17</v>
      </c>
      <c r="AI265" s="13">
        <f t="shared" si="151"/>
        <v>645491</v>
      </c>
      <c r="AJ265" s="13">
        <f t="shared" si="131"/>
        <v>14.214632338283312</v>
      </c>
      <c r="AK265" s="13">
        <f t="shared" si="157"/>
        <v>85.320745641306402</v>
      </c>
      <c r="AL265" s="13">
        <f t="shared" si="152"/>
        <v>0.46462202041027933</v>
      </c>
    </row>
    <row r="266" spans="1:38" ht="15.75" thickBot="1" x14ac:dyDescent="0.3">
      <c r="A266" s="3">
        <v>44489</v>
      </c>
      <c r="B266" s="8">
        <v>205529</v>
      </c>
      <c r="C266" s="4">
        <f t="shared" si="133"/>
        <v>76</v>
      </c>
      <c r="D266" s="8">
        <f t="shared" si="141"/>
        <v>3</v>
      </c>
      <c r="E266" s="4">
        <f t="shared" si="141"/>
        <v>62</v>
      </c>
      <c r="F266" s="8">
        <v>58692</v>
      </c>
      <c r="G266" s="4">
        <v>5878</v>
      </c>
      <c r="H266" s="4">
        <f t="shared" si="132"/>
        <v>140959</v>
      </c>
      <c r="I266" s="4">
        <f t="shared" si="134"/>
        <v>1.1926668029714441E-3</v>
      </c>
      <c r="J266" s="4">
        <f t="shared" si="135"/>
        <v>9.882096367477681E-4</v>
      </c>
      <c r="K266" s="4">
        <f t="shared" si="136"/>
        <v>5.1114291555919034E-5</v>
      </c>
      <c r="L266" s="4">
        <f t="shared" si="137"/>
        <v>1.1475409836065573</v>
      </c>
      <c r="M266" s="8">
        <f t="shared" si="138"/>
        <v>2.8599370405149638</v>
      </c>
      <c r="N266" s="8">
        <f t="shared" si="139"/>
        <v>68.583508896554747</v>
      </c>
      <c r="O266" s="8">
        <f t="shared" si="140"/>
        <v>28.556554062930289</v>
      </c>
      <c r="P266" s="4">
        <v>6294215</v>
      </c>
      <c r="Q266" s="4">
        <f t="shared" si="161"/>
        <v>8592</v>
      </c>
      <c r="R266" s="13">
        <f t="shared" si="153"/>
        <v>37719641</v>
      </c>
      <c r="S266" s="13">
        <f t="shared" si="154"/>
        <v>2.105269241560385E-4</v>
      </c>
      <c r="T266" s="13">
        <f t="shared" si="158"/>
        <v>8668</v>
      </c>
      <c r="U266" s="13">
        <f t="shared" si="142"/>
        <v>3444750864</v>
      </c>
      <c r="V266" s="13">
        <f t="shared" si="155"/>
        <v>1422771317168881</v>
      </c>
      <c r="W266" s="13">
        <f t="shared" si="143"/>
        <v>3638904</v>
      </c>
      <c r="X266" s="13">
        <f t="shared" ref="X266:X329" si="162">F266*T266</f>
        <v>508742256</v>
      </c>
      <c r="Y266" s="13">
        <f t="shared" si="156"/>
        <v>176076</v>
      </c>
      <c r="Z266" s="13">
        <f t="shared" si="144"/>
        <v>326953848188</v>
      </c>
      <c r="AA266" s="13">
        <f t="shared" si="145"/>
        <v>2213841169572</v>
      </c>
      <c r="AB266" s="13">
        <f t="shared" si="146"/>
        <v>1.9189575257850096E+16</v>
      </c>
      <c r="AC266" s="13">
        <f t="shared" si="147"/>
        <v>8.3505294147275964E+19</v>
      </c>
      <c r="AD266" s="13">
        <f t="shared" si="148"/>
        <v>4.9010927240919211E+24</v>
      </c>
      <c r="AE266" s="13">
        <f t="shared" si="149"/>
        <v>324087155472</v>
      </c>
      <c r="AF266" s="13">
        <f t="shared" si="159"/>
        <v>11</v>
      </c>
      <c r="AG266" s="13">
        <f t="shared" si="160"/>
        <v>24352252865292</v>
      </c>
      <c r="AH266" s="13">
        <f t="shared" si="150"/>
        <v>1.2993476592451982E+17</v>
      </c>
      <c r="AI266" s="13">
        <f t="shared" si="151"/>
        <v>645612</v>
      </c>
      <c r="AJ266" s="13">
        <f t="shared" si="131"/>
        <v>14.234062730632731</v>
      </c>
      <c r="AK266" s="13">
        <f t="shared" si="157"/>
        <v>85.301143378633597</v>
      </c>
      <c r="AL266" s="13">
        <f t="shared" si="152"/>
        <v>0.46479389073366806</v>
      </c>
    </row>
    <row r="267" spans="1:38" ht="15.75" thickBot="1" x14ac:dyDescent="0.3">
      <c r="A267" s="3">
        <v>44490</v>
      </c>
      <c r="B267" s="8">
        <v>205599</v>
      </c>
      <c r="C267" s="4">
        <f t="shared" si="133"/>
        <v>70</v>
      </c>
      <c r="D267" s="8">
        <f t="shared" si="141"/>
        <v>3</v>
      </c>
      <c r="E267" s="4">
        <f t="shared" si="141"/>
        <v>58</v>
      </c>
      <c r="F267" s="8">
        <v>58701</v>
      </c>
      <c r="G267" s="4">
        <v>5881</v>
      </c>
      <c r="H267" s="4">
        <f t="shared" si="132"/>
        <v>141017</v>
      </c>
      <c r="I267" s="4">
        <f t="shared" si="134"/>
        <v>1.4309807328665609E-3</v>
      </c>
      <c r="J267" s="4">
        <f t="shared" si="135"/>
        <v>1.0562000647348427E-3</v>
      </c>
      <c r="K267" s="4">
        <f t="shared" si="136"/>
        <v>3.4070969830156217E-5</v>
      </c>
      <c r="L267" s="4">
        <f t="shared" si="137"/>
        <v>1.3124999999999998</v>
      </c>
      <c r="M267" s="8">
        <f t="shared" si="138"/>
        <v>2.8604224728719498</v>
      </c>
      <c r="N267" s="8">
        <f t="shared" si="139"/>
        <v>68.588368620469936</v>
      </c>
      <c r="O267" s="8">
        <f t="shared" si="140"/>
        <v>28.551208906658104</v>
      </c>
      <c r="P267" s="4">
        <v>6302156</v>
      </c>
      <c r="Q267" s="4">
        <f t="shared" si="161"/>
        <v>7941</v>
      </c>
      <c r="R267" s="13">
        <f t="shared" si="153"/>
        <v>37711630</v>
      </c>
      <c r="S267" s="13">
        <f t="shared" si="154"/>
        <v>2.4130487067252197E-4</v>
      </c>
      <c r="T267" s="13">
        <f t="shared" si="158"/>
        <v>8011</v>
      </c>
      <c r="U267" s="13">
        <f t="shared" si="142"/>
        <v>3445807401</v>
      </c>
      <c r="V267" s="13">
        <f t="shared" si="155"/>
        <v>1422167037256900</v>
      </c>
      <c r="W267" s="13">
        <f t="shared" si="143"/>
        <v>3404658</v>
      </c>
      <c r="X267" s="13">
        <f t="shared" si="162"/>
        <v>470253711</v>
      </c>
      <c r="Y267" s="13">
        <f t="shared" si="156"/>
        <v>176103</v>
      </c>
      <c r="Z267" s="13">
        <f t="shared" si="144"/>
        <v>302107867930</v>
      </c>
      <c r="AA267" s="13">
        <f t="shared" si="145"/>
        <v>2213710392630</v>
      </c>
      <c r="AB267" s="13">
        <f t="shared" si="146"/>
        <v>1.773403395535893E+16</v>
      </c>
      <c r="AC267" s="13">
        <f t="shared" si="147"/>
        <v>8.3482627254017294E+19</v>
      </c>
      <c r="AD267" s="13">
        <f t="shared" si="148"/>
        <v>4.9005137024380686E+24</v>
      </c>
      <c r="AE267" s="13">
        <f t="shared" si="149"/>
        <v>299468053830</v>
      </c>
      <c r="AF267" s="13">
        <f t="shared" si="159"/>
        <v>9</v>
      </c>
      <c r="AG267" s="13">
        <f t="shared" si="160"/>
        <v>19923393533670</v>
      </c>
      <c r="AH267" s="13">
        <f t="shared" si="150"/>
        <v>1.2994701375777363E+17</v>
      </c>
      <c r="AI267" s="13">
        <f t="shared" si="151"/>
        <v>528309</v>
      </c>
      <c r="AJ267" s="13">
        <f t="shared" si="131"/>
        <v>14.252020917975228</v>
      </c>
      <c r="AK267" s="13">
        <f t="shared" si="157"/>
        <v>85.283026889677458</v>
      </c>
      <c r="AL267" s="13">
        <f t="shared" si="152"/>
        <v>0.46495219234731555</v>
      </c>
    </row>
    <row r="268" spans="1:38" ht="15.75" thickBot="1" x14ac:dyDescent="0.3">
      <c r="A268" s="3">
        <v>44491</v>
      </c>
      <c r="B268" s="8">
        <v>205683</v>
      </c>
      <c r="C268" s="4">
        <f t="shared" si="133"/>
        <v>84</v>
      </c>
      <c r="D268" s="8">
        <f t="shared" si="141"/>
        <v>2</v>
      </c>
      <c r="E268" s="4">
        <f t="shared" si="141"/>
        <v>62</v>
      </c>
      <c r="F268" s="8">
        <v>58721</v>
      </c>
      <c r="G268" s="4">
        <v>5883</v>
      </c>
      <c r="H268" s="4">
        <f t="shared" si="132"/>
        <v>141079</v>
      </c>
      <c r="I268" s="4">
        <f t="shared" si="134"/>
        <v>1.1409887433797108E-3</v>
      </c>
      <c r="J268" s="4">
        <f t="shared" si="135"/>
        <v>8.5148413685053048E-4</v>
      </c>
      <c r="K268" s="4">
        <f t="shared" si="136"/>
        <v>5.1089048211031831E-5</v>
      </c>
      <c r="L268" s="4">
        <f t="shared" si="137"/>
        <v>1.2641509433962264</v>
      </c>
      <c r="M268" s="8">
        <f t="shared" si="138"/>
        <v>2.8602266594711279</v>
      </c>
      <c r="N268" s="8">
        <f t="shared" si="139"/>
        <v>68.590500916458822</v>
      </c>
      <c r="O268" s="8">
        <f t="shared" si="140"/>
        <v>28.54927242407005</v>
      </c>
      <c r="P268" s="4">
        <v>6311256</v>
      </c>
      <c r="Q268" s="4">
        <f t="shared" si="161"/>
        <v>9100</v>
      </c>
      <c r="R268" s="13">
        <f t="shared" si="153"/>
        <v>37702446</v>
      </c>
      <c r="S268" s="13">
        <f t="shared" si="154"/>
        <v>2.3605895490175888E-4</v>
      </c>
      <c r="T268" s="13">
        <f t="shared" si="158"/>
        <v>9184</v>
      </c>
      <c r="U268" s="13">
        <f t="shared" si="142"/>
        <v>3448155841</v>
      </c>
      <c r="V268" s="13">
        <f t="shared" si="155"/>
        <v>1421474434382916</v>
      </c>
      <c r="W268" s="13">
        <f t="shared" si="143"/>
        <v>3640702</v>
      </c>
      <c r="X268" s="13">
        <f t="shared" si="162"/>
        <v>539293664</v>
      </c>
      <c r="Y268" s="13">
        <f t="shared" si="156"/>
        <v>117442</v>
      </c>
      <c r="Z268" s="13">
        <f t="shared" si="144"/>
        <v>346259264064</v>
      </c>
      <c r="AA268" s="13">
        <f t="shared" si="145"/>
        <v>2213925331566</v>
      </c>
      <c r="AB268" s="13">
        <f t="shared" si="146"/>
        <v>2.0332690245102144E+16</v>
      </c>
      <c r="AC268" s="13">
        <f t="shared" si="147"/>
        <v>8.3470400261399216E+19</v>
      </c>
      <c r="AD268" s="13">
        <f t="shared" si="148"/>
        <v>4.9014653737496235E+24</v>
      </c>
      <c r="AE268" s="13">
        <f t="shared" si="149"/>
        <v>343092258600</v>
      </c>
      <c r="AF268" s="13">
        <f t="shared" si="159"/>
        <v>20</v>
      </c>
      <c r="AG268" s="13">
        <f t="shared" si="160"/>
        <v>44278506631320</v>
      </c>
      <c r="AH268" s="13">
        <f t="shared" si="150"/>
        <v>1.3000390939488709E+17</v>
      </c>
      <c r="AI268" s="13">
        <f t="shared" si="151"/>
        <v>1174420</v>
      </c>
      <c r="AJ268" s="13">
        <f t="shared" si="131"/>
        <v>14.272600127749403</v>
      </c>
      <c r="AK268" s="13">
        <f t="shared" si="157"/>
        <v>85.262257717966904</v>
      </c>
      <c r="AL268" s="13">
        <f t="shared" si="152"/>
        <v>0.46514215428369254</v>
      </c>
    </row>
    <row r="269" spans="1:38" ht="15.75" thickBot="1" x14ac:dyDescent="0.3">
      <c r="A269" s="3">
        <v>44492</v>
      </c>
      <c r="B269" s="8">
        <v>205750</v>
      </c>
      <c r="C269" s="4">
        <f t="shared" si="133"/>
        <v>67</v>
      </c>
      <c r="D269" s="8">
        <f t="shared" si="141"/>
        <v>3</v>
      </c>
      <c r="E269" s="4">
        <f t="shared" si="141"/>
        <v>50</v>
      </c>
      <c r="F269" s="8">
        <v>58735</v>
      </c>
      <c r="G269" s="4">
        <v>5886</v>
      </c>
      <c r="H269" s="4">
        <f t="shared" si="132"/>
        <v>141129</v>
      </c>
      <c r="I269" s="4">
        <f t="shared" si="134"/>
        <v>1.2258448965693368E-3</v>
      </c>
      <c r="J269" s="4">
        <f t="shared" si="135"/>
        <v>1.0896399080616327E-3</v>
      </c>
      <c r="K269" s="4">
        <f t="shared" si="136"/>
        <v>6.8102494253852045E-5</v>
      </c>
      <c r="L269" s="4">
        <f t="shared" si="137"/>
        <v>1.0588235294117647</v>
      </c>
      <c r="M269" s="8">
        <f t="shared" si="138"/>
        <v>2.8607533414337789</v>
      </c>
      <c r="N269" s="8">
        <f t="shared" si="139"/>
        <v>68.592466585662208</v>
      </c>
      <c r="O269" s="8">
        <f t="shared" si="140"/>
        <v>28.54678007290401</v>
      </c>
      <c r="P269" s="4">
        <v>6320156</v>
      </c>
      <c r="Q269" s="4">
        <f t="shared" si="161"/>
        <v>8900</v>
      </c>
      <c r="R269" s="13">
        <f t="shared" si="153"/>
        <v>37693479</v>
      </c>
      <c r="S269" s="13">
        <f t="shared" si="154"/>
        <v>2.2948266462748104E-4</v>
      </c>
      <c r="T269" s="13">
        <f t="shared" si="158"/>
        <v>8967</v>
      </c>
      <c r="U269" s="13">
        <f t="shared" si="142"/>
        <v>3449800225</v>
      </c>
      <c r="V269" s="13">
        <f t="shared" si="155"/>
        <v>1420798359123441</v>
      </c>
      <c r="W269" s="13">
        <f t="shared" si="143"/>
        <v>2936750</v>
      </c>
      <c r="X269" s="13">
        <f t="shared" si="162"/>
        <v>526676745</v>
      </c>
      <c r="Y269" s="13">
        <f t="shared" si="156"/>
        <v>176205</v>
      </c>
      <c r="Z269" s="13">
        <f t="shared" si="144"/>
        <v>337997426193</v>
      </c>
      <c r="AA269" s="13">
        <f t="shared" si="145"/>
        <v>2213926489065</v>
      </c>
      <c r="AB269" s="13">
        <f t="shared" si="146"/>
        <v>1.9852278827445856E+16</v>
      </c>
      <c r="AC269" s="13">
        <f t="shared" si="147"/>
        <v>8.3450591623115309E+19</v>
      </c>
      <c r="AD269" s="13">
        <f t="shared" si="148"/>
        <v>4.9014704989836778E+24</v>
      </c>
      <c r="AE269" s="13">
        <f t="shared" si="149"/>
        <v>335471963100</v>
      </c>
      <c r="AF269" s="13">
        <f t="shared" si="159"/>
        <v>14</v>
      </c>
      <c r="AG269" s="13">
        <f t="shared" si="160"/>
        <v>30994970846910</v>
      </c>
      <c r="AH269" s="13">
        <f t="shared" si="150"/>
        <v>1.3003497233523277E+17</v>
      </c>
      <c r="AI269" s="13">
        <f t="shared" si="151"/>
        <v>822290</v>
      </c>
      <c r="AJ269" s="13">
        <f t="shared" si="131"/>
        <v>14.29272704719887</v>
      </c>
      <c r="AK269" s="13">
        <f t="shared" si="157"/>
        <v>85.241979281258665</v>
      </c>
      <c r="AL269" s="13">
        <f t="shared" si="152"/>
        <v>0.46529367154246942</v>
      </c>
    </row>
    <row r="270" spans="1:38" ht="15.75" thickBot="1" x14ac:dyDescent="0.3">
      <c r="A270" s="3">
        <v>44493</v>
      </c>
      <c r="B270" s="8">
        <v>205822</v>
      </c>
      <c r="C270" s="4">
        <f t="shared" si="133"/>
        <v>72</v>
      </c>
      <c r="D270" s="8">
        <f t="shared" si="141"/>
        <v>4</v>
      </c>
      <c r="E270" s="4">
        <f t="shared" si="141"/>
        <v>64</v>
      </c>
      <c r="F270" s="8">
        <v>58739</v>
      </c>
      <c r="G270" s="4">
        <v>5890</v>
      </c>
      <c r="H270" s="4">
        <f t="shared" si="132"/>
        <v>141193</v>
      </c>
      <c r="I270" s="4">
        <f t="shared" si="134"/>
        <v>1.3789815965542485E-3</v>
      </c>
      <c r="J270" s="4">
        <f t="shared" si="135"/>
        <v>1.2087369550043412E-3</v>
      </c>
      <c r="K270" s="4">
        <f t="shared" si="136"/>
        <v>6.8097856619962893E-5</v>
      </c>
      <c r="L270" s="4">
        <f t="shared" si="137"/>
        <v>1.08</v>
      </c>
      <c r="M270" s="8">
        <f t="shared" si="138"/>
        <v>2.861696028607243</v>
      </c>
      <c r="N270" s="8">
        <f t="shared" si="139"/>
        <v>68.599566615813671</v>
      </c>
      <c r="O270" s="8">
        <f t="shared" si="140"/>
        <v>28.538737355579091</v>
      </c>
      <c r="P270" s="4">
        <v>6328806</v>
      </c>
      <c r="Q270" s="4">
        <f t="shared" si="161"/>
        <v>8650</v>
      </c>
      <c r="R270" s="13">
        <f t="shared" si="153"/>
        <v>37684757</v>
      </c>
      <c r="S270" s="13">
        <f t="shared" si="154"/>
        <v>1.7662313704185488E-4</v>
      </c>
      <c r="T270" s="13">
        <f t="shared" si="158"/>
        <v>8722</v>
      </c>
      <c r="U270" s="13">
        <f t="shared" si="142"/>
        <v>3450270121</v>
      </c>
      <c r="V270" s="13">
        <f t="shared" si="155"/>
        <v>1420140910149049</v>
      </c>
      <c r="W270" s="13">
        <f t="shared" si="143"/>
        <v>3759296</v>
      </c>
      <c r="X270" s="13">
        <f t="shared" si="162"/>
        <v>512321558</v>
      </c>
      <c r="Y270" s="13">
        <f t="shared" si="156"/>
        <v>234956</v>
      </c>
      <c r="Z270" s="13">
        <f t="shared" si="144"/>
        <v>328686450554</v>
      </c>
      <c r="AA270" s="13">
        <f t="shared" si="145"/>
        <v>2213564941423</v>
      </c>
      <c r="AB270" s="13">
        <f t="shared" si="146"/>
        <v>1.9306713419091408E+16</v>
      </c>
      <c r="AC270" s="13">
        <f t="shared" si="147"/>
        <v>8.3417656921244991E+19</v>
      </c>
      <c r="AD270" s="13">
        <f t="shared" si="148"/>
        <v>4.8998697498970098E+24</v>
      </c>
      <c r="AE270" s="13">
        <f t="shared" si="149"/>
        <v>325973148050</v>
      </c>
      <c r="AF270" s="13">
        <f t="shared" si="159"/>
        <v>4</v>
      </c>
      <c r="AG270" s="13">
        <f t="shared" si="160"/>
        <v>8854259765692</v>
      </c>
      <c r="AH270" s="13">
        <f t="shared" si="150"/>
        <v>1.300225910942456E+17</v>
      </c>
      <c r="AI270" s="13">
        <f t="shared" si="151"/>
        <v>234956</v>
      </c>
      <c r="AJ270" s="13">
        <f t="shared" si="131"/>
        <v>14.312288603742454</v>
      </c>
      <c r="AK270" s="13">
        <f t="shared" si="157"/>
        <v>85.22225490019818</v>
      </c>
      <c r="AL270" s="13">
        <f t="shared" si="152"/>
        <v>0.46545649605936401</v>
      </c>
    </row>
    <row r="271" spans="1:38" ht="15.75" thickBot="1" x14ac:dyDescent="0.3">
      <c r="A271" s="3">
        <v>44494</v>
      </c>
      <c r="B271" s="8">
        <v>205903</v>
      </c>
      <c r="C271" s="4">
        <f t="shared" si="133"/>
        <v>81</v>
      </c>
      <c r="D271" s="8">
        <f t="shared" si="141"/>
        <v>4</v>
      </c>
      <c r="E271" s="4">
        <f t="shared" si="141"/>
        <v>71</v>
      </c>
      <c r="F271" s="8">
        <v>58745</v>
      </c>
      <c r="G271" s="4">
        <v>5894</v>
      </c>
      <c r="H271" s="4">
        <f t="shared" si="132"/>
        <v>141264</v>
      </c>
      <c r="I271" s="4">
        <f t="shared" si="134"/>
        <v>1.48097710443442E-3</v>
      </c>
      <c r="J271" s="4">
        <f t="shared" si="135"/>
        <v>1.2426589496978466E-3</v>
      </c>
      <c r="K271" s="4">
        <f t="shared" si="136"/>
        <v>8.5113626691633331E-5</v>
      </c>
      <c r="L271" s="4">
        <f t="shared" si="137"/>
        <v>1.1153846153846154</v>
      </c>
      <c r="M271" s="8">
        <f t="shared" si="138"/>
        <v>2.8625129308460782</v>
      </c>
      <c r="N271" s="8">
        <f t="shared" si="139"/>
        <v>68.607062548870104</v>
      </c>
      <c r="O271" s="8">
        <f t="shared" si="140"/>
        <v>28.53042452028382</v>
      </c>
      <c r="P271" s="4">
        <v>6335462</v>
      </c>
      <c r="Q271" s="4">
        <f t="shared" si="161"/>
        <v>6656</v>
      </c>
      <c r="R271" s="13">
        <f t="shared" si="153"/>
        <v>37678020</v>
      </c>
      <c r="S271" s="13">
        <f t="shared" si="154"/>
        <v>2.5879810032480475E-4</v>
      </c>
      <c r="T271" s="13">
        <f t="shared" si="158"/>
        <v>6737</v>
      </c>
      <c r="U271" s="13">
        <f t="shared" si="142"/>
        <v>3450975025</v>
      </c>
      <c r="V271" s="13">
        <f t="shared" si="155"/>
        <v>1419633191120400</v>
      </c>
      <c r="W271" s="13">
        <f t="shared" si="143"/>
        <v>4170895</v>
      </c>
      <c r="X271" s="13">
        <f t="shared" si="162"/>
        <v>395765065</v>
      </c>
      <c r="Y271" s="13">
        <f t="shared" si="156"/>
        <v>234980</v>
      </c>
      <c r="Z271" s="13">
        <f t="shared" si="144"/>
        <v>253836820740</v>
      </c>
      <c r="AA271" s="13">
        <f t="shared" si="145"/>
        <v>2213395284900</v>
      </c>
      <c r="AB271" s="13">
        <f t="shared" si="146"/>
        <v>1.49116440343713E+16</v>
      </c>
      <c r="AC271" s="13">
        <f t="shared" si="147"/>
        <v>8.3396351812367892E+19</v>
      </c>
      <c r="AD271" s="13">
        <f t="shared" si="148"/>
        <v>4.8991186872175523E+24</v>
      </c>
      <c r="AE271" s="13">
        <f t="shared" si="149"/>
        <v>250784901120</v>
      </c>
      <c r="AF271" s="13">
        <f t="shared" si="159"/>
        <v>6</v>
      </c>
      <c r="AG271" s="13">
        <f t="shared" si="160"/>
        <v>13280371709400</v>
      </c>
      <c r="AH271" s="13">
        <f t="shared" si="150"/>
        <v>1.300259060114505E+17</v>
      </c>
      <c r="AI271" s="13">
        <f t="shared" si="151"/>
        <v>352470</v>
      </c>
      <c r="AJ271" s="13">
        <f t="shared" si="131"/>
        <v>14.327340825748708</v>
      </c>
      <c r="AK271" s="13">
        <f t="shared" si="157"/>
        <v>85.207019500610429</v>
      </c>
      <c r="AL271" s="13">
        <f t="shared" si="152"/>
        <v>0.46563967364087039</v>
      </c>
    </row>
    <row r="272" spans="1:38" ht="15.75" thickBot="1" x14ac:dyDescent="0.3">
      <c r="A272" s="3">
        <v>44495</v>
      </c>
      <c r="B272" s="8">
        <v>205990</v>
      </c>
      <c r="C272" s="4">
        <f t="shared" si="133"/>
        <v>87</v>
      </c>
      <c r="D272" s="8">
        <f t="shared" si="141"/>
        <v>5</v>
      </c>
      <c r="E272" s="4">
        <f t="shared" si="141"/>
        <v>73</v>
      </c>
      <c r="F272" s="8">
        <v>58754</v>
      </c>
      <c r="G272" s="4">
        <v>5899</v>
      </c>
      <c r="H272" s="4">
        <f t="shared" si="132"/>
        <v>141337</v>
      </c>
      <c r="I272" s="4">
        <f t="shared" si="134"/>
        <v>1.3445893045579875E-3</v>
      </c>
      <c r="J272" s="4">
        <f t="shared" si="135"/>
        <v>1.072267420090547E-3</v>
      </c>
      <c r="K272" s="4">
        <f t="shared" si="136"/>
        <v>8.5100588896075156E-5</v>
      </c>
      <c r="L272" s="4">
        <f t="shared" si="137"/>
        <v>1.161764705882353</v>
      </c>
      <c r="M272" s="8">
        <f t="shared" si="138"/>
        <v>2.8637312490897617</v>
      </c>
      <c r="N272" s="8">
        <f t="shared" si="139"/>
        <v>68.613524928394583</v>
      </c>
      <c r="O272" s="8">
        <f t="shared" si="140"/>
        <v>28.522743822515658</v>
      </c>
      <c r="P272" s="4">
        <v>6345213</v>
      </c>
      <c r="Q272" s="4">
        <f t="shared" si="161"/>
        <v>9751</v>
      </c>
      <c r="R272" s="13">
        <f t="shared" si="153"/>
        <v>37668182</v>
      </c>
      <c r="S272" s="13">
        <f t="shared" si="154"/>
        <v>1.8012549689815134E-4</v>
      </c>
      <c r="T272" s="13">
        <f t="shared" si="158"/>
        <v>9838</v>
      </c>
      <c r="U272" s="13">
        <f t="shared" si="142"/>
        <v>3452032516</v>
      </c>
      <c r="V272" s="13">
        <f t="shared" si="155"/>
        <v>1418891935185124</v>
      </c>
      <c r="W272" s="13">
        <f t="shared" si="143"/>
        <v>4289042</v>
      </c>
      <c r="X272" s="13">
        <f t="shared" si="162"/>
        <v>578021852</v>
      </c>
      <c r="Y272" s="13">
        <f t="shared" si="156"/>
        <v>293770</v>
      </c>
      <c r="Z272" s="13">
        <f t="shared" si="144"/>
        <v>370579574516</v>
      </c>
      <c r="AA272" s="13">
        <f t="shared" si="145"/>
        <v>2213156365228</v>
      </c>
      <c r="AB272" s="13">
        <f t="shared" si="146"/>
        <v>2.1773032321113064E+16</v>
      </c>
      <c r="AC272" s="13">
        <f t="shared" si="147"/>
        <v>8.3365576759866769E+19</v>
      </c>
      <c r="AD272" s="13">
        <f t="shared" si="148"/>
        <v>4.898061096949213E+24</v>
      </c>
      <c r="AE272" s="13">
        <f t="shared" si="149"/>
        <v>367302442682</v>
      </c>
      <c r="AF272" s="13">
        <f t="shared" si="159"/>
        <v>9</v>
      </c>
      <c r="AG272" s="13">
        <f t="shared" si="160"/>
        <v>19918407287052</v>
      </c>
      <c r="AH272" s="13">
        <f t="shared" si="150"/>
        <v>1.3003178908260592E+17</v>
      </c>
      <c r="AI272" s="13">
        <f t="shared" si="151"/>
        <v>528786</v>
      </c>
      <c r="AJ272" s="13">
        <f t="shared" si="131"/>
        <v>14.349392240529804</v>
      </c>
      <c r="AK272" s="13">
        <f t="shared" si="157"/>
        <v>85.184771339538074</v>
      </c>
      <c r="AL272" s="13">
        <f t="shared" si="152"/>
        <v>0.465836419932118</v>
      </c>
    </row>
    <row r="273" spans="1:38" ht="15.75" thickBot="1" x14ac:dyDescent="0.3">
      <c r="A273" s="3">
        <v>44496</v>
      </c>
      <c r="B273" s="8">
        <v>206069</v>
      </c>
      <c r="C273" s="4">
        <f t="shared" si="133"/>
        <v>79</v>
      </c>
      <c r="D273" s="8">
        <f t="shared" si="141"/>
        <v>5</v>
      </c>
      <c r="E273" s="4">
        <f t="shared" si="141"/>
        <v>63</v>
      </c>
      <c r="F273" s="8">
        <v>58765</v>
      </c>
      <c r="G273" s="4">
        <v>5904</v>
      </c>
      <c r="H273" s="4">
        <f t="shared" si="132"/>
        <v>141400</v>
      </c>
      <c r="I273" s="4">
        <f t="shared" si="134"/>
        <v>1.5485407980941036E-3</v>
      </c>
      <c r="J273" s="4">
        <f t="shared" si="135"/>
        <v>1.1571513656087808E-3</v>
      </c>
      <c r="K273" s="4">
        <f t="shared" si="136"/>
        <v>5.1050795541563853E-5</v>
      </c>
      <c r="L273" s="4">
        <f t="shared" si="137"/>
        <v>1.2816901408450703</v>
      </c>
      <c r="M273" s="8">
        <f t="shared" si="138"/>
        <v>2.8650597615361844</v>
      </c>
      <c r="N273" s="8">
        <f t="shared" si="139"/>
        <v>68.617793069311745</v>
      </c>
      <c r="O273" s="8">
        <f t="shared" si="140"/>
        <v>28.517147169152079</v>
      </c>
      <c r="P273" s="4">
        <v>6351998</v>
      </c>
      <c r="Q273" s="4">
        <f t="shared" si="161"/>
        <v>6785</v>
      </c>
      <c r="R273" s="13">
        <f t="shared" si="153"/>
        <v>37661318</v>
      </c>
      <c r="S273" s="13">
        <f t="shared" si="154"/>
        <v>8.8260320576141288E-5</v>
      </c>
      <c r="T273" s="13">
        <f t="shared" si="158"/>
        <v>6864</v>
      </c>
      <c r="U273" s="13">
        <f t="shared" si="142"/>
        <v>3453325225</v>
      </c>
      <c r="V273" s="13">
        <f t="shared" si="155"/>
        <v>1418374873497124</v>
      </c>
      <c r="W273" s="13">
        <f t="shared" si="143"/>
        <v>3702195</v>
      </c>
      <c r="X273" s="13">
        <f t="shared" si="162"/>
        <v>403362960</v>
      </c>
      <c r="Y273" s="13">
        <f t="shared" si="156"/>
        <v>293825</v>
      </c>
      <c r="Z273" s="13">
        <f t="shared" si="144"/>
        <v>258507286752</v>
      </c>
      <c r="AA273" s="13">
        <f t="shared" si="145"/>
        <v>2213167352270</v>
      </c>
      <c r="AB273" s="13">
        <f t="shared" si="146"/>
        <v>1.519118070598128E+16</v>
      </c>
      <c r="AC273" s="13">
        <f t="shared" si="147"/>
        <v>8.3350799441058497E+19</v>
      </c>
      <c r="AD273" s="13">
        <f t="shared" si="148"/>
        <v>4.898109729153802E+24</v>
      </c>
      <c r="AE273" s="13">
        <f t="shared" si="149"/>
        <v>255532042630</v>
      </c>
      <c r="AF273" s="13">
        <f t="shared" si="159"/>
        <v>11</v>
      </c>
      <c r="AG273" s="13">
        <f t="shared" si="160"/>
        <v>24344840874970</v>
      </c>
      <c r="AH273" s="13">
        <f t="shared" si="150"/>
        <v>1.3005677945614654E+17</v>
      </c>
      <c r="AI273" s="13">
        <f t="shared" si="151"/>
        <v>646415</v>
      </c>
      <c r="AJ273" s="13">
        <f t="shared" si="131"/>
        <v>14.364736189795494</v>
      </c>
      <c r="AK273" s="13">
        <f t="shared" si="157"/>
        <v>85.169248735594124</v>
      </c>
      <c r="AL273" s="13">
        <f t="shared" si="152"/>
        <v>0.46601507461037733</v>
      </c>
    </row>
    <row r="274" spans="1:38" ht="15.75" thickBot="1" x14ac:dyDescent="0.3">
      <c r="A274" s="3">
        <v>44497</v>
      </c>
      <c r="B274" s="8">
        <v>206160</v>
      </c>
      <c r="C274" s="4">
        <f t="shared" si="133"/>
        <v>91</v>
      </c>
      <c r="D274" s="8">
        <f t="shared" si="141"/>
        <v>3</v>
      </c>
      <c r="E274" s="4">
        <f t="shared" si="141"/>
        <v>68</v>
      </c>
      <c r="F274" s="8">
        <v>58785</v>
      </c>
      <c r="G274" s="4">
        <v>5907</v>
      </c>
      <c r="H274" s="4">
        <f t="shared" si="132"/>
        <v>141468</v>
      </c>
      <c r="I274" s="4">
        <f t="shared" si="134"/>
        <v>1.8712256528025857E-3</v>
      </c>
      <c r="J274" s="4">
        <f t="shared" si="135"/>
        <v>1.3949136684528367E-3</v>
      </c>
      <c r="K274" s="4">
        <f t="shared" si="136"/>
        <v>1.0206685378923195E-4</v>
      </c>
      <c r="L274" s="4">
        <f t="shared" si="137"/>
        <v>1.25</v>
      </c>
      <c r="M274" s="8">
        <f t="shared" si="138"/>
        <v>2.8652502910360882</v>
      </c>
      <c r="N274" s="8">
        <f t="shared" si="139"/>
        <v>68.620488940628647</v>
      </c>
      <c r="O274" s="8">
        <f t="shared" si="140"/>
        <v>28.514260768335276</v>
      </c>
      <c r="P274" s="4">
        <v>6355322</v>
      </c>
      <c r="Q274" s="4">
        <f t="shared" si="161"/>
        <v>3324</v>
      </c>
      <c r="R274" s="13">
        <f t="shared" si="153"/>
        <v>37657903</v>
      </c>
      <c r="S274" s="13">
        <f t="shared" si="154"/>
        <v>1.0380291223332324E-4</v>
      </c>
      <c r="T274" s="13">
        <f t="shared" si="158"/>
        <v>3415</v>
      </c>
      <c r="U274" s="13">
        <f t="shared" si="142"/>
        <v>3455676225</v>
      </c>
      <c r="V274" s="13">
        <f t="shared" si="155"/>
        <v>1418117658357409</v>
      </c>
      <c r="W274" s="13">
        <f t="shared" si="143"/>
        <v>3997380</v>
      </c>
      <c r="X274" s="13">
        <f t="shared" si="162"/>
        <v>200750775</v>
      </c>
      <c r="Y274" s="13">
        <f t="shared" si="156"/>
        <v>176355</v>
      </c>
      <c r="Z274" s="13">
        <f t="shared" si="144"/>
        <v>128601738745</v>
      </c>
      <c r="AA274" s="13">
        <f t="shared" si="145"/>
        <v>2213719827855</v>
      </c>
      <c r="AB274" s="13">
        <f t="shared" si="146"/>
        <v>7559853212124825</v>
      </c>
      <c r="AC274" s="13">
        <f t="shared" si="147"/>
        <v>8.3364046546540282E+19</v>
      </c>
      <c r="AD274" s="13">
        <f t="shared" si="148"/>
        <v>4.9005554762383709E+24</v>
      </c>
      <c r="AE274" s="13">
        <f t="shared" si="149"/>
        <v>125174869572</v>
      </c>
      <c r="AF274" s="13">
        <f t="shared" si="159"/>
        <v>20</v>
      </c>
      <c r="AG274" s="13">
        <f t="shared" si="160"/>
        <v>44274396557100</v>
      </c>
      <c r="AH274" s="13">
        <f t="shared" si="150"/>
        <v>1.3013352008045618E+17</v>
      </c>
      <c r="AI274" s="13">
        <f t="shared" si="151"/>
        <v>1175700</v>
      </c>
      <c r="AJ274" s="13">
        <f t="shared" si="131"/>
        <v>14.372253254992126</v>
      </c>
      <c r="AK274" s="13">
        <f t="shared" si="157"/>
        <v>85.161525878299756</v>
      </c>
      <c r="AL274" s="13">
        <f t="shared" si="152"/>
        <v>0.46622086670811907</v>
      </c>
    </row>
    <row r="275" spans="1:38" ht="15.75" thickBot="1" x14ac:dyDescent="0.3">
      <c r="A275" s="3">
        <v>44498</v>
      </c>
      <c r="B275" s="8">
        <v>206270</v>
      </c>
      <c r="C275" s="4">
        <f t="shared" si="133"/>
        <v>110</v>
      </c>
      <c r="D275" s="8">
        <f t="shared" si="141"/>
        <v>6</v>
      </c>
      <c r="E275" s="4">
        <f t="shared" si="141"/>
        <v>82</v>
      </c>
      <c r="F275" s="8">
        <v>58807</v>
      </c>
      <c r="G275" s="4">
        <v>5913</v>
      </c>
      <c r="H275" s="4">
        <f t="shared" si="132"/>
        <v>141550</v>
      </c>
      <c r="I275" s="4">
        <f t="shared" si="134"/>
        <v>1.4964204941588586E-3</v>
      </c>
      <c r="J275" s="4">
        <f t="shared" si="135"/>
        <v>8.6724369547842948E-4</v>
      </c>
      <c r="K275" s="4">
        <f t="shared" si="136"/>
        <v>8.5023891713571515E-5</v>
      </c>
      <c r="L275" s="4">
        <f t="shared" si="137"/>
        <v>1.5714285714285714</v>
      </c>
      <c r="M275" s="8">
        <f t="shared" si="138"/>
        <v>2.8666311145585883</v>
      </c>
      <c r="N275" s="8">
        <f t="shared" si="139"/>
        <v>68.623648615891796</v>
      </c>
      <c r="O275" s="8">
        <f t="shared" si="140"/>
        <v>28.509720269549621</v>
      </c>
      <c r="P275" s="4">
        <v>6359231</v>
      </c>
      <c r="Q275" s="4">
        <f t="shared" si="161"/>
        <v>3909</v>
      </c>
      <c r="R275" s="13">
        <f t="shared" si="153"/>
        <v>37653884</v>
      </c>
      <c r="S275" s="13">
        <f t="shared" si="154"/>
        <v>1.3533796407297585E-4</v>
      </c>
      <c r="T275" s="13">
        <f t="shared" si="158"/>
        <v>4019</v>
      </c>
      <c r="U275" s="13">
        <f t="shared" si="142"/>
        <v>3458263249</v>
      </c>
      <c r="V275" s="13">
        <f t="shared" si="155"/>
        <v>1417814980285456</v>
      </c>
      <c r="W275" s="13">
        <f t="shared" si="143"/>
        <v>4822174</v>
      </c>
      <c r="X275" s="13">
        <f t="shared" si="162"/>
        <v>236345333</v>
      </c>
      <c r="Y275" s="13">
        <f t="shared" si="156"/>
        <v>352842</v>
      </c>
      <c r="Z275" s="13">
        <f t="shared" si="144"/>
        <v>151330959796</v>
      </c>
      <c r="AA275" s="13">
        <f t="shared" si="145"/>
        <v>2214311956388</v>
      </c>
      <c r="AB275" s="13">
        <f t="shared" si="146"/>
        <v>8899319752723372</v>
      </c>
      <c r="AC275" s="13">
        <f t="shared" si="147"/>
        <v>8.3377445545646817E+19</v>
      </c>
      <c r="AD275" s="13">
        <f t="shared" si="148"/>
        <v>4.9031774402028525E+24</v>
      </c>
      <c r="AE275" s="13">
        <f t="shared" si="149"/>
        <v>147189032556</v>
      </c>
      <c r="AF275" s="13">
        <f t="shared" si="159"/>
        <v>22</v>
      </c>
      <c r="AG275" s="13">
        <f t="shared" si="160"/>
        <v>48714863040536</v>
      </c>
      <c r="AH275" s="13">
        <f t="shared" si="150"/>
        <v>1.3021704321930912E+17</v>
      </c>
      <c r="AI275" s="13">
        <f t="shared" si="151"/>
        <v>1293754</v>
      </c>
      <c r="AJ275" s="13">
        <f t="shared" si="131"/>
        <v>14.381093269388527</v>
      </c>
      <c r="AK275" s="13">
        <f t="shared" si="157"/>
        <v>85.152437104224759</v>
      </c>
      <c r="AL275" s="13">
        <f t="shared" si="152"/>
        <v>0.46646962638670803</v>
      </c>
    </row>
    <row r="276" spans="1:38" ht="15.75" thickBot="1" x14ac:dyDescent="0.3">
      <c r="A276" s="3">
        <v>44499</v>
      </c>
      <c r="B276" s="8">
        <v>206358</v>
      </c>
      <c r="C276" s="4">
        <f t="shared" si="133"/>
        <v>88</v>
      </c>
      <c r="D276" s="8">
        <f t="shared" si="141"/>
        <v>5</v>
      </c>
      <c r="E276" s="4">
        <f t="shared" si="141"/>
        <v>51</v>
      </c>
      <c r="F276" s="8">
        <v>58839</v>
      </c>
      <c r="G276" s="4">
        <v>5918</v>
      </c>
      <c r="H276" s="4">
        <f t="shared" si="132"/>
        <v>141601</v>
      </c>
      <c r="I276" s="4">
        <f t="shared" si="134"/>
        <v>1.5975798365029997E-3</v>
      </c>
      <c r="J276" s="4">
        <f t="shared" si="135"/>
        <v>1.1896871122894679E-3</v>
      </c>
      <c r="K276" s="4">
        <f t="shared" si="136"/>
        <v>3.3991060351127653E-5</v>
      </c>
      <c r="L276" s="4">
        <f t="shared" si="137"/>
        <v>1.3055555555555556</v>
      </c>
      <c r="M276" s="8">
        <f t="shared" si="138"/>
        <v>2.8678316324058191</v>
      </c>
      <c r="N276" s="8">
        <f t="shared" si="139"/>
        <v>68.619098847633722</v>
      </c>
      <c r="O276" s="8">
        <f t="shared" si="140"/>
        <v>28.513069519960453</v>
      </c>
      <c r="P276" s="4">
        <v>6364327</v>
      </c>
      <c r="Q276" s="4">
        <f t="shared" si="161"/>
        <v>5096</v>
      </c>
      <c r="R276" s="13">
        <f t="shared" si="153"/>
        <v>37648700</v>
      </c>
      <c r="S276" s="13">
        <f t="shared" si="154"/>
        <v>3.0056814710733703E-4</v>
      </c>
      <c r="T276" s="13">
        <f t="shared" si="158"/>
        <v>5184</v>
      </c>
      <c r="U276" s="13">
        <f t="shared" si="142"/>
        <v>3462027921</v>
      </c>
      <c r="V276" s="13">
        <f t="shared" si="155"/>
        <v>1417424611690000</v>
      </c>
      <c r="W276" s="13">
        <f t="shared" si="143"/>
        <v>3000789</v>
      </c>
      <c r="X276" s="13">
        <f t="shared" si="162"/>
        <v>305021376</v>
      </c>
      <c r="Y276" s="13">
        <f t="shared" si="156"/>
        <v>294195</v>
      </c>
      <c r="Z276" s="13">
        <f t="shared" si="144"/>
        <v>195170860800</v>
      </c>
      <c r="AA276" s="13">
        <f t="shared" si="145"/>
        <v>2215211859300</v>
      </c>
      <c r="AB276" s="13">
        <f t="shared" si="146"/>
        <v>1.14836582786112E+16</v>
      </c>
      <c r="AC276" s="13">
        <f t="shared" si="147"/>
        <v>8.3399846727227916E+19</v>
      </c>
      <c r="AD276" s="13">
        <f t="shared" si="148"/>
        <v>4.9071635815833626E+24</v>
      </c>
      <c r="AE276" s="13">
        <f t="shared" si="149"/>
        <v>191857775200</v>
      </c>
      <c r="AF276" s="13">
        <f t="shared" si="159"/>
        <v>32</v>
      </c>
      <c r="AG276" s="13">
        <f t="shared" si="160"/>
        <v>70886779497600</v>
      </c>
      <c r="AH276" s="13">
        <f t="shared" si="150"/>
        <v>1.303408505893527E+17</v>
      </c>
      <c r="AI276" s="13">
        <f t="shared" si="151"/>
        <v>1882848</v>
      </c>
      <c r="AJ276" s="13">
        <f t="shared" si="131"/>
        <v>14.392617626862066</v>
      </c>
      <c r="AK276" s="13">
        <f t="shared" si="157"/>
        <v>85.140713739008362</v>
      </c>
      <c r="AL276" s="13">
        <f t="shared" si="152"/>
        <v>0.46666863412957915</v>
      </c>
    </row>
    <row r="277" spans="1:38" ht="15.75" thickBot="1" x14ac:dyDescent="0.3">
      <c r="A277" s="3">
        <v>44500</v>
      </c>
      <c r="B277" s="8">
        <v>206452</v>
      </c>
      <c r="C277" s="4">
        <f t="shared" si="133"/>
        <v>94</v>
      </c>
      <c r="D277" s="8">
        <f t="shared" si="141"/>
        <v>2</v>
      </c>
      <c r="E277" s="4">
        <f t="shared" si="141"/>
        <v>70</v>
      </c>
      <c r="F277" s="8">
        <v>58861</v>
      </c>
      <c r="G277" s="4">
        <v>5920</v>
      </c>
      <c r="H277" s="4">
        <f t="shared" si="132"/>
        <v>141671</v>
      </c>
      <c r="I277" s="4">
        <f t="shared" si="134"/>
        <v>1.9367662798797165E-3</v>
      </c>
      <c r="J277" s="4">
        <f t="shared" si="135"/>
        <v>1.2741883420261293E-3</v>
      </c>
      <c r="K277" s="4">
        <f t="shared" si="136"/>
        <v>6.7956711574726901E-5</v>
      </c>
      <c r="L277" s="4">
        <f t="shared" si="137"/>
        <v>1.4430379746835442</v>
      </c>
      <c r="M277" s="8">
        <f t="shared" si="138"/>
        <v>2.8674946234475809</v>
      </c>
      <c r="N277" s="8">
        <f t="shared" si="139"/>
        <v>68.62176195919632</v>
      </c>
      <c r="O277" s="8">
        <f t="shared" si="140"/>
        <v>28.510743417356093</v>
      </c>
      <c r="P277" s="4">
        <v>6375643</v>
      </c>
      <c r="Q277" s="4">
        <f t="shared" si="161"/>
        <v>11316</v>
      </c>
      <c r="R277" s="13">
        <f t="shared" si="153"/>
        <v>37637290</v>
      </c>
      <c r="S277" s="13">
        <f t="shared" si="154"/>
        <v>3.4332971369617737E-4</v>
      </c>
      <c r="T277" s="13">
        <f t="shared" si="158"/>
        <v>11410</v>
      </c>
      <c r="U277" s="13">
        <f t="shared" si="142"/>
        <v>3464617321</v>
      </c>
      <c r="V277" s="13">
        <f t="shared" si="155"/>
        <v>1416565598544100</v>
      </c>
      <c r="W277" s="13">
        <f t="shared" si="143"/>
        <v>4120270</v>
      </c>
      <c r="X277" s="13">
        <f t="shared" si="162"/>
        <v>671604010</v>
      </c>
      <c r="Y277" s="13">
        <f t="shared" si="156"/>
        <v>117722</v>
      </c>
      <c r="Z277" s="13">
        <f t="shared" si="144"/>
        <v>429441478900</v>
      </c>
      <c r="AA277" s="13">
        <f t="shared" si="145"/>
        <v>2215368526690</v>
      </c>
      <c r="AB277" s="13">
        <f t="shared" si="146"/>
        <v>2.52773548895329E+16</v>
      </c>
      <c r="AC277" s="13">
        <f t="shared" si="147"/>
        <v>8.3380467695904276E+19</v>
      </c>
      <c r="AD277" s="13">
        <f t="shared" si="148"/>
        <v>4.9078577090486212E+24</v>
      </c>
      <c r="AE277" s="13">
        <f t="shared" si="149"/>
        <v>425903573640</v>
      </c>
      <c r="AF277" s="13">
        <f t="shared" si="159"/>
        <v>22</v>
      </c>
      <c r="AG277" s="13">
        <f t="shared" si="160"/>
        <v>48738107587180</v>
      </c>
      <c r="AH277" s="13">
        <f t="shared" si="150"/>
        <v>1.303988068495001E+17</v>
      </c>
      <c r="AI277" s="13">
        <f t="shared" si="151"/>
        <v>1294942</v>
      </c>
      <c r="AJ277" s="13">
        <f t="shared" si="131"/>
        <v>14.418208213433996</v>
      </c>
      <c r="AK277" s="13">
        <f t="shared" si="157"/>
        <v>85.114910575983814</v>
      </c>
      <c r="AL277" s="13">
        <f t="shared" si="152"/>
        <v>0.46688121058219151</v>
      </c>
    </row>
    <row r="278" spans="1:38" ht="15.75" thickBot="1" x14ac:dyDescent="0.3">
      <c r="A278" s="3">
        <v>44501</v>
      </c>
      <c r="B278" s="8">
        <v>206566</v>
      </c>
      <c r="C278" s="4">
        <f t="shared" si="133"/>
        <v>114</v>
      </c>
      <c r="D278" s="8">
        <f t="shared" si="141"/>
        <v>4</v>
      </c>
      <c r="E278" s="4">
        <f t="shared" si="141"/>
        <v>75</v>
      </c>
      <c r="F278" s="8">
        <v>58896</v>
      </c>
      <c r="G278" s="4">
        <v>5924</v>
      </c>
      <c r="H278" s="4">
        <f t="shared" si="132"/>
        <v>141746</v>
      </c>
      <c r="I278" s="4">
        <f t="shared" si="134"/>
        <v>1.4092637870143983E-3</v>
      </c>
      <c r="J278" s="4">
        <f t="shared" si="135"/>
        <v>1.0866612333604998E-3</v>
      </c>
      <c r="K278" s="4">
        <f t="shared" si="136"/>
        <v>5.0937245313773429E-5</v>
      </c>
      <c r="L278" s="4">
        <f t="shared" si="137"/>
        <v>1.2388059701492538</v>
      </c>
      <c r="M278" s="8">
        <f t="shared" si="138"/>
        <v>2.8678485326723662</v>
      </c>
      <c r="N278" s="8">
        <f t="shared" si="139"/>
        <v>68.620198871062996</v>
      </c>
      <c r="O278" s="8">
        <f t="shared" si="140"/>
        <v>28.511952596264635</v>
      </c>
      <c r="P278" s="4">
        <v>6388565</v>
      </c>
      <c r="Q278" s="4">
        <f t="shared" si="161"/>
        <v>12922</v>
      </c>
      <c r="R278" s="13">
        <f t="shared" si="153"/>
        <v>37624254</v>
      </c>
      <c r="S278" s="13">
        <f t="shared" si="154"/>
        <v>2.8290261914561815E-4</v>
      </c>
      <c r="T278" s="13">
        <f t="shared" si="158"/>
        <v>13036</v>
      </c>
      <c r="U278" s="13">
        <f t="shared" si="142"/>
        <v>3468738816</v>
      </c>
      <c r="V278" s="13">
        <f t="shared" si="155"/>
        <v>1415584489056516</v>
      </c>
      <c r="W278" s="13">
        <f t="shared" si="143"/>
        <v>4417200</v>
      </c>
      <c r="X278" s="13">
        <f t="shared" si="162"/>
        <v>767768256</v>
      </c>
      <c r="Y278" s="13">
        <f t="shared" si="156"/>
        <v>235584</v>
      </c>
      <c r="Z278" s="13">
        <f t="shared" si="144"/>
        <v>490469775144</v>
      </c>
      <c r="AA278" s="13">
        <f t="shared" si="145"/>
        <v>2215918063584</v>
      </c>
      <c r="AB278" s="13">
        <f t="shared" si="146"/>
        <v>2.8886707876881024E+16</v>
      </c>
      <c r="AC278" s="13">
        <f t="shared" si="147"/>
        <v>8.3372264067472572E+19</v>
      </c>
      <c r="AD278" s="13">
        <f t="shared" si="148"/>
        <v>4.9102928645178639E+24</v>
      </c>
      <c r="AE278" s="13">
        <f t="shared" si="149"/>
        <v>486180610188</v>
      </c>
      <c r="AF278" s="13">
        <f t="shared" si="159"/>
        <v>35</v>
      </c>
      <c r="AG278" s="13">
        <f t="shared" si="160"/>
        <v>77557132225440</v>
      </c>
      <c r="AH278" s="13">
        <f t="shared" si="150"/>
        <v>1.3050871027284326E+17</v>
      </c>
      <c r="AI278" s="13">
        <f t="shared" si="151"/>
        <v>2061360</v>
      </c>
      <c r="AJ278" s="13">
        <f t="shared" si="131"/>
        <v>14.447430691313324</v>
      </c>
      <c r="AK278" s="13">
        <f t="shared" si="157"/>
        <v>85.085430292619407</v>
      </c>
      <c r="AL278" s="13">
        <f t="shared" si="152"/>
        <v>0.46713901606727459</v>
      </c>
    </row>
    <row r="279" spans="1:38" ht="15.75" thickBot="1" x14ac:dyDescent="0.3">
      <c r="A279" s="3">
        <v>44502</v>
      </c>
      <c r="B279" s="8">
        <v>206649</v>
      </c>
      <c r="C279" s="4">
        <f t="shared" si="133"/>
        <v>83</v>
      </c>
      <c r="D279" s="8">
        <f t="shared" si="141"/>
        <v>3</v>
      </c>
      <c r="E279" s="4">
        <f t="shared" si="141"/>
        <v>64</v>
      </c>
      <c r="F279" s="8">
        <v>58912</v>
      </c>
      <c r="G279" s="4">
        <v>5927</v>
      </c>
      <c r="H279" s="4">
        <f t="shared" si="132"/>
        <v>141810</v>
      </c>
      <c r="I279" s="4">
        <f t="shared" si="134"/>
        <v>1.782319391634981E-3</v>
      </c>
      <c r="J279" s="4">
        <f t="shared" si="135"/>
        <v>1.3409831613253667E-3</v>
      </c>
      <c r="K279" s="4">
        <f t="shared" si="136"/>
        <v>6.7897881586094508E-5</v>
      </c>
      <c r="L279" s="4">
        <f t="shared" si="137"/>
        <v>1.2650602409638554</v>
      </c>
      <c r="M279" s="8">
        <f t="shared" si="138"/>
        <v>2.8681484062347264</v>
      </c>
      <c r="N279" s="8">
        <f t="shared" si="139"/>
        <v>68.623608147148062</v>
      </c>
      <c r="O279" s="8">
        <f t="shared" si="140"/>
        <v>28.508243446617211</v>
      </c>
      <c r="P279" s="4">
        <v>6399209</v>
      </c>
      <c r="Q279" s="4">
        <f t="shared" si="161"/>
        <v>10644</v>
      </c>
      <c r="R279" s="13">
        <f t="shared" si="153"/>
        <v>37613527</v>
      </c>
      <c r="S279" s="13">
        <f t="shared" si="154"/>
        <v>1.8908091230051359E-4</v>
      </c>
      <c r="T279" s="13">
        <f t="shared" si="158"/>
        <v>10727</v>
      </c>
      <c r="U279" s="13">
        <f t="shared" si="142"/>
        <v>3470623744</v>
      </c>
      <c r="V279" s="13">
        <f t="shared" si="155"/>
        <v>1414777413379729</v>
      </c>
      <c r="W279" s="13">
        <f t="shared" si="143"/>
        <v>3770368</v>
      </c>
      <c r="X279" s="13">
        <f t="shared" si="162"/>
        <v>631949024</v>
      </c>
      <c r="Y279" s="13">
        <f t="shared" si="156"/>
        <v>176736</v>
      </c>
      <c r="Z279" s="13">
        <f t="shared" si="144"/>
        <v>403480304129</v>
      </c>
      <c r="AA279" s="13">
        <f t="shared" si="145"/>
        <v>2215888102624</v>
      </c>
      <c r="AB279" s="13">
        <f t="shared" si="146"/>
        <v>2.3769831676847648E+16</v>
      </c>
      <c r="AC279" s="13">
        <f t="shared" si="147"/>
        <v>8.3347366977026589E+19</v>
      </c>
      <c r="AD279" s="13">
        <f t="shared" si="148"/>
        <v>4.910160083350591E+24</v>
      </c>
      <c r="AE279" s="13">
        <f t="shared" si="149"/>
        <v>400358381388</v>
      </c>
      <c r="AF279" s="13">
        <f t="shared" si="159"/>
        <v>16</v>
      </c>
      <c r="AG279" s="13">
        <f t="shared" si="160"/>
        <v>35454209641984</v>
      </c>
      <c r="AH279" s="13">
        <f t="shared" si="150"/>
        <v>1.3054239990178509E+17</v>
      </c>
      <c r="AI279" s="13">
        <f t="shared" si="151"/>
        <v>942592</v>
      </c>
      <c r="AJ279" s="13">
        <f t="shared" si="131"/>
        <v>14.471501582394238</v>
      </c>
      <c r="AK279" s="13">
        <f t="shared" si="157"/>
        <v>85.061171701053738</v>
      </c>
      <c r="AL279" s="13">
        <f t="shared" si="152"/>
        <v>0.46732671655202801</v>
      </c>
    </row>
    <row r="280" spans="1:38" ht="15.75" thickBot="1" x14ac:dyDescent="0.3">
      <c r="A280" s="3">
        <v>44503</v>
      </c>
      <c r="B280" s="8">
        <v>206754</v>
      </c>
      <c r="C280" s="4">
        <f t="shared" si="133"/>
        <v>105</v>
      </c>
      <c r="D280" s="8">
        <f t="shared" si="141"/>
        <v>4</v>
      </c>
      <c r="E280" s="4">
        <f t="shared" si="141"/>
        <v>79</v>
      </c>
      <c r="F280" s="8">
        <v>58934</v>
      </c>
      <c r="G280" s="4">
        <v>5931</v>
      </c>
      <c r="H280" s="4">
        <f t="shared" si="132"/>
        <v>141889</v>
      </c>
      <c r="I280" s="4">
        <f t="shared" si="134"/>
        <v>2.1040485967353311E-3</v>
      </c>
      <c r="J280" s="4">
        <f t="shared" si="135"/>
        <v>1.3404825737265416E-3</v>
      </c>
      <c r="K280" s="4">
        <f t="shared" si="136"/>
        <v>8.4840669223198837E-5</v>
      </c>
      <c r="L280" s="4">
        <f t="shared" si="137"/>
        <v>1.4761904761904763</v>
      </c>
      <c r="M280" s="8">
        <f t="shared" si="138"/>
        <v>2.8686264836472328</v>
      </c>
      <c r="N280" s="8">
        <f t="shared" si="139"/>
        <v>68.626967313812543</v>
      </c>
      <c r="O280" s="8">
        <f t="shared" si="140"/>
        <v>28.504406202540217</v>
      </c>
      <c r="P280" s="4">
        <v>6406321</v>
      </c>
      <c r="Q280" s="4">
        <f t="shared" si="161"/>
        <v>7112</v>
      </c>
      <c r="R280" s="13">
        <f t="shared" si="153"/>
        <v>37606310</v>
      </c>
      <c r="S280" s="13">
        <f t="shared" si="154"/>
        <v>1.0753514503284156E-4</v>
      </c>
      <c r="T280" s="13">
        <f t="shared" si="158"/>
        <v>7217</v>
      </c>
      <c r="U280" s="13">
        <f t="shared" si="142"/>
        <v>3473216356</v>
      </c>
      <c r="V280" s="13">
        <f t="shared" si="155"/>
        <v>1414234551816100</v>
      </c>
      <c r="W280" s="13">
        <f t="shared" si="143"/>
        <v>4655786</v>
      </c>
      <c r="X280" s="13">
        <f t="shared" si="162"/>
        <v>425326678</v>
      </c>
      <c r="Y280" s="13">
        <f t="shared" si="156"/>
        <v>235736</v>
      </c>
      <c r="Z280" s="13">
        <f t="shared" si="144"/>
        <v>271404739270</v>
      </c>
      <c r="AA280" s="13">
        <f t="shared" si="145"/>
        <v>2216290273540</v>
      </c>
      <c r="AB280" s="13">
        <f t="shared" si="146"/>
        <v>1.599496690413818E+16</v>
      </c>
      <c r="AC280" s="13">
        <f t="shared" si="147"/>
        <v>8.3346499076730044E+19</v>
      </c>
      <c r="AD280" s="13">
        <f t="shared" si="148"/>
        <v>4.9119425765880081E+24</v>
      </c>
      <c r="AE280" s="13">
        <f t="shared" si="149"/>
        <v>267456076720</v>
      </c>
      <c r="AF280" s="13">
        <f t="shared" si="159"/>
        <v>22</v>
      </c>
      <c r="AG280" s="13">
        <f t="shared" si="160"/>
        <v>48758386017880</v>
      </c>
      <c r="AH280" s="13">
        <f t="shared" si="150"/>
        <v>1.3061485098080637E+17</v>
      </c>
      <c r="AI280" s="13">
        <f t="shared" si="151"/>
        <v>1296548</v>
      </c>
      <c r="AJ280" s="13">
        <f t="shared" si="131"/>
        <v>14.487585026340824</v>
      </c>
      <c r="AK280" s="13">
        <f t="shared" si="157"/>
        <v>85.044850804686675</v>
      </c>
      <c r="AL280" s="13">
        <f t="shared" si="152"/>
        <v>0.46756416897249931</v>
      </c>
    </row>
    <row r="281" spans="1:38" ht="15.75" thickBot="1" x14ac:dyDescent="0.3">
      <c r="A281" s="3">
        <v>44504</v>
      </c>
      <c r="B281" s="8">
        <v>206878</v>
      </c>
      <c r="C281" s="4">
        <f t="shared" si="133"/>
        <v>124</v>
      </c>
      <c r="D281" s="8">
        <f t="shared" si="141"/>
        <v>5</v>
      </c>
      <c r="E281" s="4">
        <f t="shared" si="141"/>
        <v>79</v>
      </c>
      <c r="F281" s="8">
        <v>58974</v>
      </c>
      <c r="G281" s="4">
        <v>5936</v>
      </c>
      <c r="H281" s="4">
        <f t="shared" si="132"/>
        <v>141968</v>
      </c>
      <c r="I281" s="4">
        <f t="shared" si="134"/>
        <v>1.9839251195442058E-3</v>
      </c>
      <c r="J281" s="4">
        <f t="shared" si="135"/>
        <v>1.3734866212229118E-3</v>
      </c>
      <c r="K281" s="4">
        <f t="shared" si="136"/>
        <v>5.0869874860107844E-5</v>
      </c>
      <c r="L281" s="4">
        <f t="shared" si="137"/>
        <v>1.3928571428571428</v>
      </c>
      <c r="M281" s="8">
        <f t="shared" si="138"/>
        <v>2.8693239493807945</v>
      </c>
      <c r="N281" s="8">
        <f t="shared" si="139"/>
        <v>68.624019953789201</v>
      </c>
      <c r="O281" s="8">
        <f t="shared" si="140"/>
        <v>28.506656096830014</v>
      </c>
      <c r="P281" s="4">
        <v>6410365</v>
      </c>
      <c r="Q281" s="4">
        <f t="shared" si="161"/>
        <v>4044</v>
      </c>
      <c r="R281" s="13">
        <f t="shared" si="153"/>
        <v>37602142</v>
      </c>
      <c r="S281" s="13">
        <f t="shared" si="154"/>
        <v>4.4332580840740402E-5</v>
      </c>
      <c r="T281" s="13">
        <f t="shared" si="158"/>
        <v>4168</v>
      </c>
      <c r="U281" s="13">
        <f t="shared" si="142"/>
        <v>3477932676</v>
      </c>
      <c r="V281" s="13">
        <f t="shared" si="155"/>
        <v>1413921082988164</v>
      </c>
      <c r="W281" s="13">
        <f t="shared" si="143"/>
        <v>4658946</v>
      </c>
      <c r="X281" s="13">
        <f t="shared" si="162"/>
        <v>245803632</v>
      </c>
      <c r="Y281" s="13">
        <f t="shared" si="156"/>
        <v>294870</v>
      </c>
      <c r="Z281" s="13">
        <f t="shared" si="144"/>
        <v>156725727856</v>
      </c>
      <c r="AA281" s="13">
        <f t="shared" si="145"/>
        <v>2217548722308</v>
      </c>
      <c r="AB281" s="13">
        <f t="shared" si="146"/>
        <v>9242743074579744</v>
      </c>
      <c r="AC281" s="13">
        <f t="shared" si="147"/>
        <v>8.3384581948143976E+19</v>
      </c>
      <c r="AD281" s="13">
        <f t="shared" si="148"/>
        <v>4.9175223358098433E+24</v>
      </c>
      <c r="AE281" s="13">
        <f t="shared" si="149"/>
        <v>152063062248</v>
      </c>
      <c r="AF281" s="13">
        <f t="shared" si="159"/>
        <v>40</v>
      </c>
      <c r="AG281" s="13">
        <f t="shared" si="160"/>
        <v>88701948892320</v>
      </c>
      <c r="AH281" s="13">
        <f t="shared" si="150"/>
        <v>1.30777718349392E+17</v>
      </c>
      <c r="AI281" s="13">
        <f t="shared" si="151"/>
        <v>2358960</v>
      </c>
      <c r="AJ281" s="13">
        <f t="shared" si="131"/>
        <v>14.496730336706401</v>
      </c>
      <c r="AK281" s="13">
        <f t="shared" si="157"/>
        <v>85.035425074319775</v>
      </c>
      <c r="AL281" s="13">
        <f t="shared" si="152"/>
        <v>0.4678445889738177</v>
      </c>
    </row>
    <row r="282" spans="1:38" ht="15.75" thickBot="1" x14ac:dyDescent="0.3">
      <c r="A282" s="3">
        <v>44505</v>
      </c>
      <c r="B282" s="8">
        <v>206995</v>
      </c>
      <c r="C282" s="4">
        <f t="shared" si="133"/>
        <v>117</v>
      </c>
      <c r="D282" s="8">
        <f t="shared" si="141"/>
        <v>3</v>
      </c>
      <c r="E282" s="4">
        <f t="shared" si="141"/>
        <v>81</v>
      </c>
      <c r="F282" s="8">
        <v>59007</v>
      </c>
      <c r="G282" s="4">
        <v>5939</v>
      </c>
      <c r="H282" s="4">
        <f t="shared" si="132"/>
        <v>142049</v>
      </c>
      <c r="I282" s="4">
        <f t="shared" si="134"/>
        <v>1.423559916620062E-3</v>
      </c>
      <c r="J282" s="4">
        <f t="shared" si="135"/>
        <v>1.2201942142457674E-3</v>
      </c>
      <c r="K282" s="4">
        <f t="shared" si="136"/>
        <v>3.3894283729049096E-5</v>
      </c>
      <c r="L282" s="4">
        <f t="shared" si="137"/>
        <v>1.1351351351351351</v>
      </c>
      <c r="M282" s="8">
        <f t="shared" si="138"/>
        <v>2.8691514287784727</v>
      </c>
      <c r="N282" s="8">
        <f t="shared" si="139"/>
        <v>68.624362907316609</v>
      </c>
      <c r="O282" s="8">
        <f t="shared" si="140"/>
        <v>28.506485663904925</v>
      </c>
      <c r="P282" s="4">
        <v>6412032</v>
      </c>
      <c r="Q282" s="4">
        <f t="shared" si="161"/>
        <v>1667</v>
      </c>
      <c r="R282" s="13">
        <f t="shared" si="153"/>
        <v>37600358</v>
      </c>
      <c r="S282" s="13">
        <f t="shared" si="154"/>
        <v>6.7286593388286362E-5</v>
      </c>
      <c r="T282" s="13">
        <f t="shared" si="158"/>
        <v>1784</v>
      </c>
      <c r="U282" s="13">
        <f t="shared" si="142"/>
        <v>3481826049</v>
      </c>
      <c r="V282" s="13">
        <f t="shared" si="155"/>
        <v>1413786921728164</v>
      </c>
      <c r="W282" s="13">
        <f t="shared" si="143"/>
        <v>4779567</v>
      </c>
      <c r="X282" s="13">
        <f t="shared" si="162"/>
        <v>105268488</v>
      </c>
      <c r="Y282" s="13">
        <f t="shared" si="156"/>
        <v>177021</v>
      </c>
      <c r="Z282" s="13">
        <f t="shared" si="144"/>
        <v>67079038672</v>
      </c>
      <c r="AA282" s="13">
        <f t="shared" si="145"/>
        <v>2218684324506</v>
      </c>
      <c r="AB282" s="13">
        <f t="shared" si="146"/>
        <v>3958132834918704</v>
      </c>
      <c r="AC282" s="13">
        <f t="shared" si="147"/>
        <v>8.3423324890413777E+19</v>
      </c>
      <c r="AD282" s="13">
        <f t="shared" si="148"/>
        <v>4.9225601318086455E+24</v>
      </c>
      <c r="AE282" s="13">
        <f t="shared" si="149"/>
        <v>62679796786</v>
      </c>
      <c r="AF282" s="13">
        <f t="shared" si="159"/>
        <v>33</v>
      </c>
      <c r="AG282" s="13">
        <f t="shared" si="160"/>
        <v>73216582708698</v>
      </c>
      <c r="AH282" s="13">
        <f t="shared" si="150"/>
        <v>1.3091790593612554E+17</v>
      </c>
      <c r="AI282" s="13">
        <f t="shared" si="151"/>
        <v>1947231</v>
      </c>
      <c r="AJ282" s="13">
        <f t="shared" si="131"/>
        <v>14.500500176562836</v>
      </c>
      <c r="AK282" s="13">
        <f t="shared" si="157"/>
        <v>85.0313906446234</v>
      </c>
      <c r="AL282" s="13">
        <f t="shared" si="152"/>
        <v>0.4681091788137714</v>
      </c>
    </row>
    <row r="283" spans="1:38" ht="15.75" thickBot="1" x14ac:dyDescent="0.3">
      <c r="A283" s="3">
        <v>44506</v>
      </c>
      <c r="B283" s="8">
        <v>207079</v>
      </c>
      <c r="C283" s="4">
        <f t="shared" si="133"/>
        <v>84</v>
      </c>
      <c r="D283" s="8">
        <f t="shared" si="141"/>
        <v>2</v>
      </c>
      <c r="E283" s="4">
        <f t="shared" si="141"/>
        <v>72</v>
      </c>
      <c r="F283" s="8">
        <v>59017</v>
      </c>
      <c r="G283" s="4">
        <v>5941</v>
      </c>
      <c r="H283" s="4">
        <f t="shared" si="132"/>
        <v>142121</v>
      </c>
      <c r="I283" s="4">
        <f t="shared" si="134"/>
        <v>1.3047088127149805E-3</v>
      </c>
      <c r="J283" s="4">
        <f t="shared" si="135"/>
        <v>1.1013775691749836E-3</v>
      </c>
      <c r="K283" s="4">
        <f t="shared" si="136"/>
        <v>6.7777081179998987E-5</v>
      </c>
      <c r="L283" s="4">
        <f t="shared" si="137"/>
        <v>1.1159420289855073</v>
      </c>
      <c r="M283" s="8">
        <f t="shared" si="138"/>
        <v>2.8689533945981971</v>
      </c>
      <c r="N283" s="8">
        <f t="shared" si="139"/>
        <v>68.631295302758858</v>
      </c>
      <c r="O283" s="8">
        <f t="shared" si="140"/>
        <v>28.499751302642949</v>
      </c>
      <c r="P283" s="4">
        <v>6414562</v>
      </c>
      <c r="Q283" s="4">
        <f t="shared" si="161"/>
        <v>2530</v>
      </c>
      <c r="R283" s="13">
        <f t="shared" si="153"/>
        <v>37597744</v>
      </c>
      <c r="S283" s="13">
        <f t="shared" si="154"/>
        <v>4.3912209200637142E-5</v>
      </c>
      <c r="T283" s="13">
        <f t="shared" si="158"/>
        <v>2614</v>
      </c>
      <c r="U283" s="13">
        <f t="shared" si="142"/>
        <v>3483006289</v>
      </c>
      <c r="V283" s="13">
        <f t="shared" si="155"/>
        <v>1413590353889536</v>
      </c>
      <c r="W283" s="13">
        <f t="shared" si="143"/>
        <v>4249224</v>
      </c>
      <c r="X283" s="13">
        <f t="shared" si="162"/>
        <v>154270438</v>
      </c>
      <c r="Y283" s="13">
        <f t="shared" si="156"/>
        <v>118034</v>
      </c>
      <c r="Z283" s="13">
        <f t="shared" si="144"/>
        <v>98280502816</v>
      </c>
      <c r="AA283" s="13">
        <f t="shared" si="145"/>
        <v>2218906057648</v>
      </c>
      <c r="AB283" s="13">
        <f t="shared" si="146"/>
        <v>5800220434691872</v>
      </c>
      <c r="AC283" s="13">
        <f t="shared" si="147"/>
        <v>8.3425861915498742E+19</v>
      </c>
      <c r="AD283" s="13">
        <f t="shared" si="148"/>
        <v>4.9235440926669897E+24</v>
      </c>
      <c r="AE283" s="13">
        <f t="shared" si="149"/>
        <v>95122292320</v>
      </c>
      <c r="AF283" s="13">
        <f t="shared" si="159"/>
        <v>10</v>
      </c>
      <c r="AG283" s="13">
        <f t="shared" si="160"/>
        <v>22189060576480</v>
      </c>
      <c r="AH283" s="13">
        <f t="shared" si="150"/>
        <v>1.3095317880421202E+17</v>
      </c>
      <c r="AI283" s="13">
        <f t="shared" si="151"/>
        <v>590170</v>
      </c>
      <c r="AJ283" s="13">
        <f t="shared" si="131"/>
        <v>14.506221649170381</v>
      </c>
      <c r="AK283" s="13">
        <f t="shared" si="157"/>
        <v>85.025479210079467</v>
      </c>
      <c r="AL283" s="13">
        <f t="shared" si="152"/>
        <v>0.46829914075014839</v>
      </c>
    </row>
    <row r="284" spans="1:38" ht="15.75" thickBot="1" x14ac:dyDescent="0.3">
      <c r="A284" s="3">
        <v>44507</v>
      </c>
      <c r="B284" s="8">
        <v>207156</v>
      </c>
      <c r="C284" s="4">
        <f t="shared" si="133"/>
        <v>77</v>
      </c>
      <c r="D284" s="8">
        <f t="shared" si="141"/>
        <v>4</v>
      </c>
      <c r="E284" s="4">
        <f t="shared" si="141"/>
        <v>65</v>
      </c>
      <c r="F284" s="8">
        <v>59025</v>
      </c>
      <c r="G284" s="4">
        <v>5945</v>
      </c>
      <c r="H284" s="4">
        <f t="shared" si="132"/>
        <v>142186</v>
      </c>
      <c r="I284" s="4">
        <f t="shared" si="134"/>
        <v>1.6603134265141888E-3</v>
      </c>
      <c r="J284" s="4">
        <f t="shared" si="135"/>
        <v>9.6569250317662004E-4</v>
      </c>
      <c r="K284" s="4">
        <f t="shared" si="136"/>
        <v>8.4709868699703512E-5</v>
      </c>
      <c r="L284" s="4">
        <f t="shared" si="137"/>
        <v>1.5806451612903225</v>
      </c>
      <c r="M284" s="8">
        <f t="shared" si="138"/>
        <v>2.869817915001255</v>
      </c>
      <c r="N284" s="8">
        <f t="shared" si="139"/>
        <v>68.637162331769304</v>
      </c>
      <c r="O284" s="8">
        <f t="shared" si="140"/>
        <v>28.493019753229447</v>
      </c>
      <c r="P284" s="4">
        <v>6416213</v>
      </c>
      <c r="Q284" s="4">
        <f t="shared" si="161"/>
        <v>1651</v>
      </c>
      <c r="R284" s="13">
        <f t="shared" si="153"/>
        <v>37596016</v>
      </c>
      <c r="S284" s="13">
        <f t="shared" si="154"/>
        <v>6.9528643673308368E-5</v>
      </c>
      <c r="T284" s="13">
        <f t="shared" si="158"/>
        <v>1728</v>
      </c>
      <c r="U284" s="13">
        <f t="shared" si="142"/>
        <v>3483950625</v>
      </c>
      <c r="V284" s="13">
        <f t="shared" si="155"/>
        <v>1413460419072256</v>
      </c>
      <c r="W284" s="13">
        <f t="shared" si="143"/>
        <v>3836625</v>
      </c>
      <c r="X284" s="13">
        <f t="shared" si="162"/>
        <v>101995200</v>
      </c>
      <c r="Y284" s="13">
        <f t="shared" si="156"/>
        <v>236100</v>
      </c>
      <c r="Z284" s="13">
        <f t="shared" si="144"/>
        <v>64965915648</v>
      </c>
      <c r="AA284" s="13">
        <f t="shared" si="145"/>
        <v>2219104844400</v>
      </c>
      <c r="AB284" s="13">
        <f t="shared" si="146"/>
        <v>3834613171123200</v>
      </c>
      <c r="AC284" s="13">
        <f t="shared" si="147"/>
        <v>8.3429501235739918E+19</v>
      </c>
      <c r="AD284" s="13">
        <f t="shared" si="148"/>
        <v>4.9244263104395485E+24</v>
      </c>
      <c r="AE284" s="13">
        <f t="shared" si="149"/>
        <v>62071022416</v>
      </c>
      <c r="AF284" s="13">
        <f t="shared" si="159"/>
        <v>8</v>
      </c>
      <c r="AG284" s="13">
        <f t="shared" si="160"/>
        <v>17752838755200</v>
      </c>
      <c r="AH284" s="13">
        <f t="shared" si="150"/>
        <v>1.3098266344071E+17</v>
      </c>
      <c r="AI284" s="13">
        <f t="shared" si="151"/>
        <v>472200</v>
      </c>
      <c r="AJ284" s="13">
        <f t="shared" si="131"/>
        <v>14.509955305800839</v>
      </c>
      <c r="AK284" s="13">
        <f t="shared" si="157"/>
        <v>85.021571421673997</v>
      </c>
      <c r="AL284" s="13">
        <f t="shared" si="152"/>
        <v>0.46847327252516063</v>
      </c>
    </row>
    <row r="285" spans="1:38" ht="15.75" thickBot="1" x14ac:dyDescent="0.3">
      <c r="A285" s="3">
        <v>44508</v>
      </c>
      <c r="B285" s="8">
        <v>207254</v>
      </c>
      <c r="C285" s="4">
        <f t="shared" si="133"/>
        <v>98</v>
      </c>
      <c r="D285" s="8">
        <f t="shared" si="141"/>
        <v>5</v>
      </c>
      <c r="E285" s="4">
        <f t="shared" si="141"/>
        <v>57</v>
      </c>
      <c r="F285" s="8">
        <v>59061</v>
      </c>
      <c r="G285" s="4">
        <v>5950</v>
      </c>
      <c r="H285" s="4">
        <f t="shared" si="132"/>
        <v>142243</v>
      </c>
      <c r="I285" s="4">
        <f t="shared" si="134"/>
        <v>2.2180457493100355E-3</v>
      </c>
      <c r="J285" s="4">
        <f t="shared" si="135"/>
        <v>1.5069165777755202E-3</v>
      </c>
      <c r="K285" s="4">
        <f t="shared" si="136"/>
        <v>6.7726587765191927E-5</v>
      </c>
      <c r="L285" s="4">
        <f t="shared" si="137"/>
        <v>1.4086021505376345</v>
      </c>
      <c r="M285" s="8">
        <f t="shared" si="138"/>
        <v>2.8708734210196183</v>
      </c>
      <c r="N285" s="8">
        <f t="shared" si="139"/>
        <v>68.632209752284638</v>
      </c>
      <c r="O285" s="8">
        <f t="shared" si="140"/>
        <v>28.496916826695745</v>
      </c>
      <c r="P285" s="4">
        <v>6418827</v>
      </c>
      <c r="Q285" s="4">
        <f t="shared" si="161"/>
        <v>2614</v>
      </c>
      <c r="R285" s="13">
        <f t="shared" si="153"/>
        <v>37593304</v>
      </c>
      <c r="S285" s="13">
        <f t="shared" si="154"/>
        <v>1.3816290262755305E-4</v>
      </c>
      <c r="T285" s="13">
        <f t="shared" si="158"/>
        <v>2712</v>
      </c>
      <c r="U285" s="13">
        <f t="shared" si="142"/>
        <v>3488201721</v>
      </c>
      <c r="V285" s="13">
        <f t="shared" si="155"/>
        <v>1413256505636416</v>
      </c>
      <c r="W285" s="13">
        <f t="shared" si="143"/>
        <v>3366477</v>
      </c>
      <c r="X285" s="13">
        <f t="shared" si="162"/>
        <v>160173432</v>
      </c>
      <c r="Y285" s="13">
        <f t="shared" si="156"/>
        <v>295305</v>
      </c>
      <c r="Z285" s="13">
        <f t="shared" si="144"/>
        <v>101953040448</v>
      </c>
      <c r="AA285" s="13">
        <f t="shared" si="145"/>
        <v>2220298127544</v>
      </c>
      <c r="AB285" s="13">
        <f t="shared" si="146"/>
        <v>6021448521899328</v>
      </c>
      <c r="AC285" s="13">
        <f t="shared" si="147"/>
        <v>8.3468342479392358E+19</v>
      </c>
      <c r="AD285" s="13">
        <f t="shared" si="148"/>
        <v>4.9297237751753926E+24</v>
      </c>
      <c r="AE285" s="13">
        <f t="shared" si="149"/>
        <v>98268896656</v>
      </c>
      <c r="AF285" s="13">
        <f t="shared" si="159"/>
        <v>36</v>
      </c>
      <c r="AG285" s="13">
        <f t="shared" si="160"/>
        <v>79930732591584</v>
      </c>
      <c r="AH285" s="13">
        <f t="shared" si="150"/>
        <v>1.3113302771087619E+17</v>
      </c>
      <c r="AI285" s="13">
        <f t="shared" si="151"/>
        <v>2126196</v>
      </c>
      <c r="AJ285" s="13">
        <f t="shared" si="131"/>
        <v>14.515866740344761</v>
      </c>
      <c r="AK285" s="13">
        <f t="shared" si="157"/>
        <v>85.015438364870974</v>
      </c>
      <c r="AL285" s="13">
        <f t="shared" si="152"/>
        <v>0.46869489478426712</v>
      </c>
    </row>
    <row r="286" spans="1:38" ht="15.75" thickBot="1" x14ac:dyDescent="0.3">
      <c r="A286" s="3">
        <v>44509</v>
      </c>
      <c r="B286" s="8">
        <v>207385</v>
      </c>
      <c r="C286" s="4">
        <f t="shared" si="133"/>
        <v>131</v>
      </c>
      <c r="D286" s="8">
        <f t="shared" si="141"/>
        <v>4</v>
      </c>
      <c r="E286" s="4">
        <f t="shared" si="141"/>
        <v>89</v>
      </c>
      <c r="F286" s="8">
        <v>59099</v>
      </c>
      <c r="G286" s="4">
        <v>5954</v>
      </c>
      <c r="H286" s="4">
        <f t="shared" si="132"/>
        <v>142332</v>
      </c>
      <c r="I286" s="4">
        <f t="shared" si="134"/>
        <v>2.0981742499873095E-3</v>
      </c>
      <c r="J286" s="4">
        <f t="shared" si="135"/>
        <v>1.5905514475710249E-3</v>
      </c>
      <c r="K286" s="4">
        <f t="shared" si="136"/>
        <v>1.0152456048325691E-4</v>
      </c>
      <c r="L286" s="4">
        <f t="shared" si="137"/>
        <v>1.24</v>
      </c>
      <c r="M286" s="8">
        <f t="shared" si="138"/>
        <v>2.870988740747884</v>
      </c>
      <c r="N286" s="8">
        <f t="shared" si="139"/>
        <v>68.631771825348991</v>
      </c>
      <c r="O286" s="8">
        <f t="shared" si="140"/>
        <v>28.497239433903125</v>
      </c>
      <c r="P286" s="4">
        <v>6424021</v>
      </c>
      <c r="Q286" s="4">
        <f t="shared" si="161"/>
        <v>5194</v>
      </c>
      <c r="R286" s="13">
        <f t="shared" si="153"/>
        <v>37587979</v>
      </c>
      <c r="S286" s="13">
        <f t="shared" si="154"/>
        <v>1.1439827610843349E-4</v>
      </c>
      <c r="T286" s="13">
        <f t="shared" si="158"/>
        <v>5325</v>
      </c>
      <c r="U286" s="13">
        <f t="shared" si="142"/>
        <v>3492691801</v>
      </c>
      <c r="V286" s="13">
        <f t="shared" si="155"/>
        <v>1412856165304441</v>
      </c>
      <c r="W286" s="13">
        <f t="shared" si="143"/>
        <v>5259811</v>
      </c>
      <c r="X286" s="13">
        <f t="shared" si="162"/>
        <v>314702175</v>
      </c>
      <c r="Y286" s="13">
        <f t="shared" si="156"/>
        <v>236396</v>
      </c>
      <c r="Z286" s="13">
        <f t="shared" si="144"/>
        <v>200155988175</v>
      </c>
      <c r="AA286" s="13">
        <f t="shared" si="145"/>
        <v>2221411970921</v>
      </c>
      <c r="AB286" s="13">
        <f t="shared" si="146"/>
        <v>1.1829018745154324E+16</v>
      </c>
      <c r="AC286" s="13">
        <f t="shared" si="147"/>
        <v>8.3498386513327161E+19</v>
      </c>
      <c r="AD286" s="13">
        <f t="shared" si="148"/>
        <v>4.9346711445511219E+24</v>
      </c>
      <c r="AE286" s="13">
        <f t="shared" si="149"/>
        <v>195231962926</v>
      </c>
      <c r="AF286" s="13">
        <f t="shared" si="159"/>
        <v>38</v>
      </c>
      <c r="AG286" s="13">
        <f t="shared" si="160"/>
        <v>84413654894998</v>
      </c>
      <c r="AH286" s="13">
        <f t="shared" si="150"/>
        <v>1.3128322606946018E+17</v>
      </c>
      <c r="AI286" s="13">
        <f t="shared" si="151"/>
        <v>2245762</v>
      </c>
      <c r="AJ286" s="13">
        <f t="shared" si="131"/>
        <v>14.527612720077405</v>
      </c>
      <c r="AK286" s="13">
        <f t="shared" si="157"/>
        <v>85.003396134975645</v>
      </c>
      <c r="AL286" s="13">
        <f t="shared" si="152"/>
        <v>0.46899114494695032</v>
      </c>
    </row>
    <row r="287" spans="1:38" ht="15.75" thickBot="1" x14ac:dyDescent="0.3">
      <c r="A287" s="3">
        <v>44510</v>
      </c>
      <c r="B287" s="8">
        <v>207509</v>
      </c>
      <c r="C287" s="4">
        <f t="shared" si="133"/>
        <v>124</v>
      </c>
      <c r="D287" s="8">
        <f t="shared" si="141"/>
        <v>6</v>
      </c>
      <c r="E287" s="4">
        <f t="shared" si="141"/>
        <v>94</v>
      </c>
      <c r="F287" s="8">
        <v>59123</v>
      </c>
      <c r="G287" s="4">
        <v>5960</v>
      </c>
      <c r="H287" s="4">
        <f t="shared" si="132"/>
        <v>142426</v>
      </c>
      <c r="I287" s="4">
        <f t="shared" si="134"/>
        <v>1.9450975085837999E-3</v>
      </c>
      <c r="J287" s="4">
        <f t="shared" si="135"/>
        <v>9.9791959136038438E-4</v>
      </c>
      <c r="K287" s="4">
        <f t="shared" si="136"/>
        <v>1.0148334827393739E-4</v>
      </c>
      <c r="L287" s="4">
        <f t="shared" si="137"/>
        <v>1.7692307692307692</v>
      </c>
      <c r="M287" s="8">
        <f t="shared" si="138"/>
        <v>2.8721645808133625</v>
      </c>
      <c r="N287" s="8">
        <f t="shared" si="139"/>
        <v>68.63605915887986</v>
      </c>
      <c r="O287" s="8">
        <f t="shared" si="140"/>
        <v>28.491776260306782</v>
      </c>
      <c r="P287" s="4">
        <v>6428321</v>
      </c>
      <c r="Q287" s="4">
        <f t="shared" si="161"/>
        <v>4300</v>
      </c>
      <c r="R287" s="13">
        <f t="shared" si="153"/>
        <v>37583555</v>
      </c>
      <c r="S287" s="13">
        <f t="shared" si="154"/>
        <v>1.8734257576219173E-4</v>
      </c>
      <c r="T287" s="13">
        <f t="shared" si="158"/>
        <v>4424</v>
      </c>
      <c r="U287" s="13">
        <f t="shared" si="142"/>
        <v>3495529129</v>
      </c>
      <c r="V287" s="13">
        <f t="shared" si="155"/>
        <v>1412523606438025</v>
      </c>
      <c r="W287" s="13">
        <f t="shared" si="143"/>
        <v>5557562</v>
      </c>
      <c r="X287" s="13">
        <f t="shared" si="162"/>
        <v>261560152</v>
      </c>
      <c r="Y287" s="13">
        <f t="shared" si="156"/>
        <v>354738</v>
      </c>
      <c r="Z287" s="13">
        <f t="shared" si="144"/>
        <v>166269647320</v>
      </c>
      <c r="AA287" s="13">
        <f t="shared" si="145"/>
        <v>2222052522265</v>
      </c>
      <c r="AB287" s="13">
        <f t="shared" si="146"/>
        <v>9830360358500360</v>
      </c>
      <c r="AC287" s="13">
        <f t="shared" si="147"/>
        <v>8.3512633183435358E+19</v>
      </c>
      <c r="AD287" s="13">
        <f t="shared" si="148"/>
        <v>4.9375174117042481E+24</v>
      </c>
      <c r="AE287" s="13">
        <f t="shared" si="149"/>
        <v>161609286500</v>
      </c>
      <c r="AF287" s="13">
        <f t="shared" si="159"/>
        <v>24</v>
      </c>
      <c r="AG287" s="13">
        <f t="shared" si="160"/>
        <v>53329260534360</v>
      </c>
      <c r="AH287" s="13">
        <f t="shared" si="150"/>
        <v>1.313744112738736E+17</v>
      </c>
      <c r="AI287" s="13">
        <f t="shared" si="151"/>
        <v>1418952</v>
      </c>
      <c r="AJ287" s="13">
        <f t="shared" si="131"/>
        <v>14.537336962058609</v>
      </c>
      <c r="AK287" s="13">
        <f t="shared" si="157"/>
        <v>84.993391472993125</v>
      </c>
      <c r="AL287" s="13">
        <f t="shared" si="152"/>
        <v>0.46927156494826872</v>
      </c>
    </row>
    <row r="288" spans="1:38" ht="15.75" thickBot="1" x14ac:dyDescent="0.3">
      <c r="A288" s="3">
        <v>44511</v>
      </c>
      <c r="B288" s="8">
        <v>207624</v>
      </c>
      <c r="C288" s="4">
        <f t="shared" si="133"/>
        <v>115</v>
      </c>
      <c r="D288" s="8">
        <f t="shared" si="141"/>
        <v>6</v>
      </c>
      <c r="E288" s="4">
        <f t="shared" si="141"/>
        <v>59</v>
      </c>
      <c r="F288" s="8">
        <v>59173</v>
      </c>
      <c r="G288" s="4">
        <v>5966</v>
      </c>
      <c r="H288" s="4">
        <f t="shared" si="132"/>
        <v>142485</v>
      </c>
      <c r="I288" s="4">
        <f t="shared" si="134"/>
        <v>2.3659439271289271E-3</v>
      </c>
      <c r="J288" s="4">
        <f t="shared" si="135"/>
        <v>1.4533655552363409E-3</v>
      </c>
      <c r="K288" s="4">
        <f t="shared" si="136"/>
        <v>8.4497997397461674E-5</v>
      </c>
      <c r="L288" s="4">
        <f t="shared" si="137"/>
        <v>1.5384615384615385</v>
      </c>
      <c r="M288" s="8">
        <f t="shared" si="138"/>
        <v>2.8734635687589103</v>
      </c>
      <c r="N288" s="8">
        <f t="shared" si="139"/>
        <v>68.626459368859088</v>
      </c>
      <c r="O288" s="8">
        <f t="shared" si="140"/>
        <v>28.500077062382001</v>
      </c>
      <c r="P288" s="4">
        <v>6435362</v>
      </c>
      <c r="Q288" s="4">
        <f t="shared" si="161"/>
        <v>7041</v>
      </c>
      <c r="R288" s="13">
        <f t="shared" si="153"/>
        <v>37576399</v>
      </c>
      <c r="S288" s="13">
        <f t="shared" si="154"/>
        <v>1.3306224473505298E-4</v>
      </c>
      <c r="T288" s="13">
        <f t="shared" si="158"/>
        <v>7156</v>
      </c>
      <c r="U288" s="13">
        <f t="shared" si="142"/>
        <v>3501443929</v>
      </c>
      <c r="V288" s="13">
        <f t="shared" si="155"/>
        <v>1411985761807201</v>
      </c>
      <c r="W288" s="13">
        <f t="shared" si="143"/>
        <v>3491207</v>
      </c>
      <c r="X288" s="13">
        <f t="shared" si="162"/>
        <v>423441988</v>
      </c>
      <c r="Y288" s="13">
        <f t="shared" si="156"/>
        <v>355038</v>
      </c>
      <c r="Z288" s="13">
        <f t="shared" si="144"/>
        <v>268896711244</v>
      </c>
      <c r="AA288" s="13">
        <f t="shared" si="145"/>
        <v>2223508258027</v>
      </c>
      <c r="AB288" s="13">
        <f t="shared" si="146"/>
        <v>1.5911425094441212E+16</v>
      </c>
      <c r="AC288" s="13">
        <f t="shared" si="147"/>
        <v>8.3551433483417502E+19</v>
      </c>
      <c r="AD288" s="13">
        <f t="shared" si="148"/>
        <v>4.9439889735142638E+24</v>
      </c>
      <c r="AE288" s="13">
        <f t="shared" si="149"/>
        <v>264575425359</v>
      </c>
      <c r="AF288" s="13">
        <f t="shared" si="159"/>
        <v>50</v>
      </c>
      <c r="AG288" s="13">
        <f t="shared" si="160"/>
        <v>111175412901350</v>
      </c>
      <c r="AH288" s="13">
        <f t="shared" si="150"/>
        <v>1.3157165415223166E+17</v>
      </c>
      <c r="AI288" s="13">
        <f t="shared" si="151"/>
        <v>2958650</v>
      </c>
      <c r="AJ288" s="13">
        <f t="shared" si="131"/>
        <v>14.553259842939923</v>
      </c>
      <c r="AK288" s="13">
        <f t="shared" si="157"/>
        <v>84.977208525175101</v>
      </c>
      <c r="AL288" s="13">
        <f t="shared" si="152"/>
        <v>0.46953163188497532</v>
      </c>
    </row>
    <row r="289" spans="1:38" ht="15.75" thickBot="1" x14ac:dyDescent="0.3">
      <c r="A289" s="3">
        <v>44512</v>
      </c>
      <c r="B289" s="8">
        <v>207764</v>
      </c>
      <c r="C289" s="4">
        <f t="shared" si="133"/>
        <v>140</v>
      </c>
      <c r="D289" s="8">
        <f t="shared" si="141"/>
        <v>5</v>
      </c>
      <c r="E289" s="4">
        <f t="shared" si="141"/>
        <v>86</v>
      </c>
      <c r="F289" s="8">
        <v>59222</v>
      </c>
      <c r="G289" s="4">
        <v>5971</v>
      </c>
      <c r="H289" s="4">
        <f t="shared" si="132"/>
        <v>142571</v>
      </c>
      <c r="I289" s="4">
        <f t="shared" si="134"/>
        <v>1.8405322346425315E-3</v>
      </c>
      <c r="J289" s="4">
        <f t="shared" si="135"/>
        <v>1.0637938603897201E-3</v>
      </c>
      <c r="K289" s="4">
        <f t="shared" si="136"/>
        <v>1.0131370098949715E-4</v>
      </c>
      <c r="L289" s="4">
        <f t="shared" si="137"/>
        <v>1.5797101449275361</v>
      </c>
      <c r="M289" s="8">
        <f t="shared" si="138"/>
        <v>2.8739338865250956</v>
      </c>
      <c r="N289" s="8">
        <f t="shared" si="139"/>
        <v>68.621609133439861</v>
      </c>
      <c r="O289" s="8">
        <f t="shared" si="140"/>
        <v>28.504456980035041</v>
      </c>
      <c r="P289" s="4">
        <v>6440362</v>
      </c>
      <c r="Q289" s="4">
        <f t="shared" si="161"/>
        <v>5000</v>
      </c>
      <c r="R289" s="13">
        <f t="shared" si="153"/>
        <v>37571259</v>
      </c>
      <c r="S289" s="13">
        <f t="shared" si="154"/>
        <v>1.5998931523694747E-4</v>
      </c>
      <c r="T289" s="13">
        <f t="shared" si="158"/>
        <v>5140</v>
      </c>
      <c r="U289" s="13">
        <f t="shared" si="142"/>
        <v>3507245284</v>
      </c>
      <c r="V289" s="13">
        <f t="shared" si="155"/>
        <v>1411599502845081</v>
      </c>
      <c r="W289" s="13">
        <f t="shared" si="143"/>
        <v>5093092</v>
      </c>
      <c r="X289" s="13">
        <f t="shared" si="162"/>
        <v>304401080</v>
      </c>
      <c r="Y289" s="13">
        <f t="shared" si="156"/>
        <v>296110</v>
      </c>
      <c r="Z289" s="13">
        <f t="shared" si="144"/>
        <v>193116271260</v>
      </c>
      <c r="AA289" s="13">
        <f t="shared" si="145"/>
        <v>2225045100498</v>
      </c>
      <c r="AB289" s="13">
        <f t="shared" si="146"/>
        <v>1.143673181655972E+16</v>
      </c>
      <c r="AC289" s="13">
        <f t="shared" si="147"/>
        <v>8.359774575749138E+19</v>
      </c>
      <c r="AD289" s="13">
        <f t="shared" si="148"/>
        <v>4.9508256992501549E+24</v>
      </c>
      <c r="AE289" s="13">
        <f t="shared" si="149"/>
        <v>187856295000</v>
      </c>
      <c r="AF289" s="13">
        <f t="shared" si="159"/>
        <v>49</v>
      </c>
      <c r="AG289" s="13">
        <f t="shared" si="160"/>
        <v>109027209924402</v>
      </c>
      <c r="AH289" s="13">
        <f t="shared" si="150"/>
        <v>1.3177162094169256E+17</v>
      </c>
      <c r="AI289" s="13">
        <f t="shared" si="151"/>
        <v>2901878</v>
      </c>
      <c r="AJ289" s="13">
        <f t="shared" si="131"/>
        <v>14.564567101057602</v>
      </c>
      <c r="AK289" s="13">
        <f t="shared" si="157"/>
        <v>84.965584663830128</v>
      </c>
      <c r="AL289" s="13">
        <f t="shared" si="152"/>
        <v>0.46984823511227031</v>
      </c>
    </row>
    <row r="290" spans="1:38" ht="15.75" thickBot="1" x14ac:dyDescent="0.3">
      <c r="A290" s="3">
        <v>44513</v>
      </c>
      <c r="B290" s="8">
        <v>207873</v>
      </c>
      <c r="C290" s="4">
        <f t="shared" si="133"/>
        <v>109</v>
      </c>
      <c r="D290" s="8">
        <f t="shared" si="141"/>
        <v>6</v>
      </c>
      <c r="E290" s="4">
        <f t="shared" si="141"/>
        <v>63</v>
      </c>
      <c r="F290" s="8">
        <v>59262</v>
      </c>
      <c r="G290" s="4">
        <v>5977</v>
      </c>
      <c r="H290" s="4">
        <f t="shared" si="132"/>
        <v>142634</v>
      </c>
      <c r="I290" s="4">
        <f t="shared" si="134"/>
        <v>1.6367992980324661E-3</v>
      </c>
      <c r="J290" s="4">
        <f t="shared" si="135"/>
        <v>9.7870473490601056E-4</v>
      </c>
      <c r="K290" s="4">
        <f t="shared" si="136"/>
        <v>1.1811953697141507E-4</v>
      </c>
      <c r="L290" s="4">
        <f t="shared" si="137"/>
        <v>1.4923076923076923</v>
      </c>
      <c r="M290" s="8">
        <f t="shared" si="138"/>
        <v>2.8753132922505569</v>
      </c>
      <c r="N290" s="8">
        <f t="shared" si="139"/>
        <v>68.61593376725213</v>
      </c>
      <c r="O290" s="8">
        <f t="shared" si="140"/>
        <v>28.508752940497324</v>
      </c>
      <c r="P290" s="4">
        <v>6446373</v>
      </c>
      <c r="Q290" s="4">
        <f t="shared" si="161"/>
        <v>6011</v>
      </c>
      <c r="R290" s="13">
        <f t="shared" si="153"/>
        <v>37565139</v>
      </c>
      <c r="S290" s="13">
        <f t="shared" si="154"/>
        <v>7.7915324631169336E-4</v>
      </c>
      <c r="T290" s="13">
        <f t="shared" si="158"/>
        <v>6120</v>
      </c>
      <c r="U290" s="13">
        <f t="shared" si="142"/>
        <v>3511984644</v>
      </c>
      <c r="V290" s="13">
        <f t="shared" si="155"/>
        <v>1411139668089321</v>
      </c>
      <c r="W290" s="13">
        <f t="shared" si="143"/>
        <v>3733506</v>
      </c>
      <c r="X290" s="13">
        <f t="shared" si="162"/>
        <v>362683440</v>
      </c>
      <c r="Y290" s="13">
        <f t="shared" si="156"/>
        <v>355572</v>
      </c>
      <c r="Z290" s="13">
        <f t="shared" si="144"/>
        <v>229898650680</v>
      </c>
      <c r="AA290" s="13">
        <f t="shared" si="145"/>
        <v>2226185267418</v>
      </c>
      <c r="AB290" s="13">
        <f t="shared" si="146"/>
        <v>1.362425383659816E+16</v>
      </c>
      <c r="AC290" s="13">
        <f t="shared" si="147"/>
        <v>8.3626959010309341E+19</v>
      </c>
      <c r="AD290" s="13">
        <f t="shared" si="148"/>
        <v>4.9559008448689525E+24</v>
      </c>
      <c r="AE290" s="13">
        <f t="shared" si="149"/>
        <v>225804050529</v>
      </c>
      <c r="AF290" s="13">
        <f t="shared" si="159"/>
        <v>40</v>
      </c>
      <c r="AG290" s="13">
        <f t="shared" si="160"/>
        <v>89047410696720</v>
      </c>
      <c r="AH290" s="13">
        <f t="shared" si="150"/>
        <v>1.3192819131772552E+17</v>
      </c>
      <c r="AI290" s="13">
        <f t="shared" si="151"/>
        <v>2370480</v>
      </c>
      <c r="AJ290" s="13">
        <f t="shared" si="131"/>
        <v>14.578160686766674</v>
      </c>
      <c r="AK290" s="13">
        <f t="shared" si="157"/>
        <v>84.951744579894083</v>
      </c>
      <c r="AL290" s="13">
        <f t="shared" si="152"/>
        <v>0.47009473333923574</v>
      </c>
    </row>
    <row r="291" spans="1:38" ht="15.75" thickBot="1" x14ac:dyDescent="0.3">
      <c r="A291" s="3">
        <v>44514</v>
      </c>
      <c r="B291" s="8">
        <v>207970</v>
      </c>
      <c r="C291" s="4">
        <f t="shared" si="133"/>
        <v>97</v>
      </c>
      <c r="D291" s="8">
        <f t="shared" si="141"/>
        <v>7</v>
      </c>
      <c r="E291" s="4">
        <f t="shared" si="141"/>
        <v>58</v>
      </c>
      <c r="F291" s="8">
        <v>59294</v>
      </c>
      <c r="G291" s="4">
        <v>5984</v>
      </c>
      <c r="H291" s="4">
        <f t="shared" si="132"/>
        <v>142692</v>
      </c>
      <c r="I291" s="4">
        <f t="shared" si="134"/>
        <v>2.2599251188990454E-3</v>
      </c>
      <c r="J291" s="4">
        <f t="shared" si="135"/>
        <v>1.4166694775188046E-3</v>
      </c>
      <c r="K291" s="4">
        <f t="shared" si="136"/>
        <v>1.1805578979323372E-4</v>
      </c>
      <c r="L291" s="4">
        <f t="shared" si="137"/>
        <v>1.4725274725274724</v>
      </c>
      <c r="M291" s="8">
        <f t="shared" si="138"/>
        <v>2.8773380776073472</v>
      </c>
      <c r="N291" s="8">
        <f t="shared" si="139"/>
        <v>68.611819012357557</v>
      </c>
      <c r="O291" s="8">
        <f t="shared" si="140"/>
        <v>28.510842910035102</v>
      </c>
      <c r="P291" s="4">
        <v>6475642</v>
      </c>
      <c r="Q291" s="4">
        <f t="shared" si="161"/>
        <v>29269</v>
      </c>
      <c r="R291" s="13">
        <f t="shared" si="153"/>
        <v>37535773</v>
      </c>
      <c r="S291" s="13">
        <f t="shared" si="154"/>
        <v>9.3300329794726751E-4</v>
      </c>
      <c r="T291" s="13">
        <f t="shared" si="158"/>
        <v>29366</v>
      </c>
      <c r="U291" s="13">
        <f t="shared" si="142"/>
        <v>3515778436</v>
      </c>
      <c r="V291" s="13">
        <f t="shared" si="155"/>
        <v>1408934254707529</v>
      </c>
      <c r="W291" s="13">
        <f t="shared" si="143"/>
        <v>3439052</v>
      </c>
      <c r="X291" s="13">
        <f t="shared" si="162"/>
        <v>1741227604</v>
      </c>
      <c r="Y291" s="13">
        <f t="shared" si="156"/>
        <v>415058</v>
      </c>
      <c r="Z291" s="13">
        <f t="shared" si="144"/>
        <v>1102275509918</v>
      </c>
      <c r="AA291" s="13">
        <f t="shared" si="145"/>
        <v>2225646124262</v>
      </c>
      <c r="AB291" s="13">
        <f t="shared" si="146"/>
        <v>6.5358324085077888E+16</v>
      </c>
      <c r="AC291" s="13">
        <f t="shared" si="147"/>
        <v>8.3541347698628231E+19</v>
      </c>
      <c r="AD291" s="13">
        <f t="shared" si="148"/>
        <v>4.9535006704424624E+24</v>
      </c>
      <c r="AE291" s="13">
        <f t="shared" si="149"/>
        <v>1098634539937</v>
      </c>
      <c r="AF291" s="13">
        <f t="shared" si="159"/>
        <v>32</v>
      </c>
      <c r="AG291" s="13">
        <f t="shared" si="160"/>
        <v>71220675976384</v>
      </c>
      <c r="AH291" s="13">
        <f t="shared" si="150"/>
        <v>1.3196746129199102E+17</v>
      </c>
      <c r="AI291" s="13">
        <f t="shared" si="151"/>
        <v>1897408</v>
      </c>
      <c r="AJ291" s="13">
        <f t="shared" si="131"/>
        <v>14.644351114335942</v>
      </c>
      <c r="AK291" s="13">
        <f t="shared" si="157"/>
        <v>84.885334791517337</v>
      </c>
      <c r="AL291" s="13">
        <f t="shared" si="152"/>
        <v>0.47031409414671871</v>
      </c>
    </row>
    <row r="292" spans="1:38" ht="15.75" thickBot="1" x14ac:dyDescent="0.3">
      <c r="A292" s="3">
        <v>44515</v>
      </c>
      <c r="B292" s="8">
        <v>208104</v>
      </c>
      <c r="C292" s="4">
        <f t="shared" si="133"/>
        <v>134</v>
      </c>
      <c r="D292" s="8">
        <f t="shared" si="141"/>
        <v>7</v>
      </c>
      <c r="E292" s="4">
        <f t="shared" si="141"/>
        <v>84</v>
      </c>
      <c r="F292" s="8">
        <v>59337</v>
      </c>
      <c r="G292" s="4">
        <v>5991</v>
      </c>
      <c r="H292" s="4">
        <f t="shared" si="132"/>
        <v>142776</v>
      </c>
      <c r="I292" s="4">
        <f t="shared" si="134"/>
        <v>2.3762576469993427E-3</v>
      </c>
      <c r="J292" s="4">
        <f t="shared" si="135"/>
        <v>1.3650841801911117E-3</v>
      </c>
      <c r="K292" s="4">
        <f t="shared" si="136"/>
        <v>1.011173466808231E-4</v>
      </c>
      <c r="L292" s="4">
        <f t="shared" si="137"/>
        <v>1.6206896551724137</v>
      </c>
      <c r="M292" s="8">
        <f t="shared" si="138"/>
        <v>2.8788490370199518</v>
      </c>
      <c r="N292" s="8">
        <f t="shared" si="139"/>
        <v>68.608003690462454</v>
      </c>
      <c r="O292" s="8">
        <f t="shared" si="140"/>
        <v>28.513147272517585</v>
      </c>
      <c r="P292" s="4">
        <v>6510663</v>
      </c>
      <c r="Q292" s="4">
        <f t="shared" si="161"/>
        <v>35021</v>
      </c>
      <c r="R292" s="13">
        <f t="shared" si="153"/>
        <v>37500618</v>
      </c>
      <c r="S292" s="13">
        <f t="shared" si="154"/>
        <v>8.6937233941051313E-4</v>
      </c>
      <c r="T292" s="13">
        <f t="shared" si="158"/>
        <v>35155</v>
      </c>
      <c r="U292" s="13">
        <f t="shared" si="142"/>
        <v>3520879569</v>
      </c>
      <c r="V292" s="13">
        <f t="shared" si="155"/>
        <v>1406296350381924</v>
      </c>
      <c r="W292" s="13">
        <f t="shared" si="143"/>
        <v>4984308</v>
      </c>
      <c r="X292" s="13">
        <f t="shared" si="162"/>
        <v>2085992235</v>
      </c>
      <c r="Y292" s="13">
        <f t="shared" si="156"/>
        <v>415359</v>
      </c>
      <c r="Z292" s="13">
        <f t="shared" si="144"/>
        <v>1318334225790</v>
      </c>
      <c r="AA292" s="13">
        <f t="shared" si="145"/>
        <v>2225174170266</v>
      </c>
      <c r="AB292" s="13">
        <f t="shared" si="146"/>
        <v>7.8225997955701232E+16</v>
      </c>
      <c r="AC292" s="13">
        <f t="shared" si="147"/>
        <v>8.3445406542612218E+19</v>
      </c>
      <c r="AD292" s="13">
        <f t="shared" si="148"/>
        <v>4.9514000880189817E+24</v>
      </c>
      <c r="AE292" s="13">
        <f t="shared" si="149"/>
        <v>1313309142978</v>
      </c>
      <c r="AF292" s="13">
        <f t="shared" si="159"/>
        <v>43</v>
      </c>
      <c r="AG292" s="13">
        <f t="shared" si="160"/>
        <v>95682489321438</v>
      </c>
      <c r="AH292" s="13">
        <f t="shared" si="150"/>
        <v>1.3203515974107365E+17</v>
      </c>
      <c r="AI292" s="13">
        <f t="shared" si="151"/>
        <v>2551491</v>
      </c>
      <c r="AJ292" s="13">
        <f t="shared" si="131"/>
        <v>14.723549411643784</v>
      </c>
      <c r="AK292" s="13">
        <f t="shared" si="157"/>
        <v>84.805833459691939</v>
      </c>
      <c r="AL292" s="13">
        <f t="shared" si="152"/>
        <v>0.47061712866427247</v>
      </c>
    </row>
    <row r="293" spans="1:38" ht="15.75" thickBot="1" x14ac:dyDescent="0.3">
      <c r="A293" s="3">
        <v>44516</v>
      </c>
      <c r="B293" s="8">
        <v>208245</v>
      </c>
      <c r="C293" s="4">
        <f t="shared" si="133"/>
        <v>141</v>
      </c>
      <c r="D293" s="8">
        <f t="shared" si="141"/>
        <v>6</v>
      </c>
      <c r="E293" s="4">
        <f t="shared" si="141"/>
        <v>81</v>
      </c>
      <c r="F293" s="8">
        <v>59391</v>
      </c>
      <c r="G293" s="4">
        <v>5997</v>
      </c>
      <c r="H293" s="4">
        <f t="shared" si="132"/>
        <v>142857</v>
      </c>
      <c r="I293" s="4">
        <f t="shared" si="134"/>
        <v>2.2730716775268981E-3</v>
      </c>
      <c r="J293" s="4">
        <f t="shared" si="135"/>
        <v>1.3975181424795004E-3</v>
      </c>
      <c r="K293" s="4">
        <f t="shared" si="136"/>
        <v>1.3470054385344581E-4</v>
      </c>
      <c r="L293" s="4">
        <f t="shared" si="137"/>
        <v>1.4835164835164836</v>
      </c>
      <c r="M293" s="8">
        <f t="shared" si="138"/>
        <v>2.8797810271555138</v>
      </c>
      <c r="N293" s="8">
        <f t="shared" si="139"/>
        <v>68.600446589353879</v>
      </c>
      <c r="O293" s="8">
        <f t="shared" si="140"/>
        <v>28.519772383490601</v>
      </c>
      <c r="P293" s="4">
        <v>6543265</v>
      </c>
      <c r="Q293" s="4">
        <f t="shared" si="161"/>
        <v>32602</v>
      </c>
      <c r="R293" s="13">
        <f t="shared" si="153"/>
        <v>37467875</v>
      </c>
      <c r="S293" s="13">
        <f t="shared" si="154"/>
        <v>8.7942003649793326E-4</v>
      </c>
      <c r="T293" s="13">
        <f t="shared" si="158"/>
        <v>32743</v>
      </c>
      <c r="U293" s="13">
        <f t="shared" si="142"/>
        <v>3527290881</v>
      </c>
      <c r="V293" s="13">
        <f t="shared" si="155"/>
        <v>1403841657015625</v>
      </c>
      <c r="W293" s="13">
        <f t="shared" si="143"/>
        <v>4810671</v>
      </c>
      <c r="X293" s="13">
        <f t="shared" si="162"/>
        <v>1944639513</v>
      </c>
      <c r="Y293" s="13">
        <f t="shared" si="156"/>
        <v>356346</v>
      </c>
      <c r="Z293" s="13">
        <f t="shared" si="144"/>
        <v>1226810631125</v>
      </c>
      <c r="AA293" s="13">
        <f t="shared" si="145"/>
        <v>2225254564125</v>
      </c>
      <c r="AB293" s="13">
        <f t="shared" si="146"/>
        <v>7.286151019314488E+16</v>
      </c>
      <c r="AC293" s="13">
        <f t="shared" si="147"/>
        <v>8.3375559851814978E+19</v>
      </c>
      <c r="AD293" s="13">
        <f t="shared" si="148"/>
        <v>4.9517578751591437E+24</v>
      </c>
      <c r="AE293" s="13">
        <f t="shared" si="149"/>
        <v>1221527660750</v>
      </c>
      <c r="AF293" s="13">
        <f t="shared" si="159"/>
        <v>54</v>
      </c>
      <c r="AG293" s="13">
        <f t="shared" si="160"/>
        <v>120163746462750</v>
      </c>
      <c r="AH293" s="13">
        <f t="shared" si="150"/>
        <v>1.3216009381794787E+17</v>
      </c>
      <c r="AI293" s="13">
        <f t="shared" si="151"/>
        <v>3207114</v>
      </c>
      <c r="AJ293" s="13">
        <f t="shared" si="131"/>
        <v>14.797277257474295</v>
      </c>
      <c r="AK293" s="13">
        <f t="shared" si="157"/>
        <v>84.731786749182518</v>
      </c>
      <c r="AL293" s="13">
        <f t="shared" si="152"/>
        <v>0.47093599334319103</v>
      </c>
    </row>
    <row r="294" spans="1:38" ht="15.75" thickBot="1" x14ac:dyDescent="0.3">
      <c r="A294" s="3">
        <v>44517</v>
      </c>
      <c r="B294" s="8">
        <v>208380</v>
      </c>
      <c r="C294" s="4">
        <f t="shared" si="133"/>
        <v>135</v>
      </c>
      <c r="D294" s="8">
        <f t="shared" si="141"/>
        <v>8</v>
      </c>
      <c r="E294" s="4">
        <f t="shared" si="141"/>
        <v>83</v>
      </c>
      <c r="F294" s="8">
        <v>59435</v>
      </c>
      <c r="G294" s="4">
        <v>6005</v>
      </c>
      <c r="H294" s="4">
        <f t="shared" si="132"/>
        <v>142940</v>
      </c>
      <c r="I294" s="4">
        <f t="shared" si="134"/>
        <v>2.557415664170943E-3</v>
      </c>
      <c r="J294" s="4">
        <f t="shared" si="135"/>
        <v>1.3796584504080088E-3</v>
      </c>
      <c r="K294" s="4">
        <f t="shared" si="136"/>
        <v>6.7300412215024819E-5</v>
      </c>
      <c r="L294" s="4">
        <f t="shared" si="137"/>
        <v>1.7674418604651161</v>
      </c>
      <c r="M294" s="8">
        <f t="shared" si="138"/>
        <v>2.8817544869949132</v>
      </c>
      <c r="N294" s="8">
        <f t="shared" si="139"/>
        <v>68.59583453306459</v>
      </c>
      <c r="O294" s="8">
        <f t="shared" si="140"/>
        <v>28.522410979940492</v>
      </c>
      <c r="P294" s="4">
        <v>6576215</v>
      </c>
      <c r="Q294" s="4">
        <f t="shared" si="161"/>
        <v>32950</v>
      </c>
      <c r="R294" s="13">
        <f t="shared" si="153"/>
        <v>37434790</v>
      </c>
      <c r="S294" s="13">
        <f t="shared" si="154"/>
        <v>6.6892321287230407E-4</v>
      </c>
      <c r="T294" s="13">
        <f t="shared" si="158"/>
        <v>33085</v>
      </c>
      <c r="U294" s="13">
        <f t="shared" si="142"/>
        <v>3532519225</v>
      </c>
      <c r="V294" s="13">
        <f t="shared" si="155"/>
        <v>1401363502344100</v>
      </c>
      <c r="W294" s="13">
        <f t="shared" si="143"/>
        <v>4933105</v>
      </c>
      <c r="X294" s="13">
        <f t="shared" si="162"/>
        <v>1966406975</v>
      </c>
      <c r="Y294" s="13">
        <f t="shared" si="156"/>
        <v>475480</v>
      </c>
      <c r="Z294" s="13">
        <f t="shared" si="144"/>
        <v>1238530027150</v>
      </c>
      <c r="AA294" s="13">
        <f t="shared" si="145"/>
        <v>2224936743650</v>
      </c>
      <c r="AB294" s="13">
        <f t="shared" si="146"/>
        <v>7.3612032163660256E+16</v>
      </c>
      <c r="AC294" s="13">
        <f t="shared" si="147"/>
        <v>8.3290039761821581E+19</v>
      </c>
      <c r="AD294" s="13">
        <f t="shared" si="148"/>
        <v>4.9503435132438655E+24</v>
      </c>
      <c r="AE294" s="13">
        <f t="shared" si="149"/>
        <v>1233476330500</v>
      </c>
      <c r="AF294" s="13">
        <f t="shared" si="159"/>
        <v>44</v>
      </c>
      <c r="AG294" s="13">
        <f t="shared" si="160"/>
        <v>97897216720600</v>
      </c>
      <c r="AH294" s="13">
        <f t="shared" si="150"/>
        <v>1.3223911535883774E+17</v>
      </c>
      <c r="AI294" s="13">
        <f t="shared" si="151"/>
        <v>2615140</v>
      </c>
      <c r="AJ294" s="13">
        <f t="shared" si="131"/>
        <v>14.871792088469796</v>
      </c>
      <c r="AK294" s="13">
        <f t="shared" si="157"/>
        <v>84.656966622217837</v>
      </c>
      <c r="AL294" s="13">
        <f t="shared" si="152"/>
        <v>0.47124128931236831</v>
      </c>
    </row>
    <row r="295" spans="1:38" ht="15.75" thickBot="1" x14ac:dyDescent="0.3">
      <c r="A295" s="3">
        <v>44518</v>
      </c>
      <c r="B295" s="8">
        <v>208532</v>
      </c>
      <c r="C295" s="4">
        <f t="shared" si="133"/>
        <v>152</v>
      </c>
      <c r="D295" s="8">
        <f t="shared" si="141"/>
        <v>4</v>
      </c>
      <c r="E295" s="4">
        <f t="shared" si="141"/>
        <v>82</v>
      </c>
      <c r="F295" s="8">
        <v>59501</v>
      </c>
      <c r="G295" s="4">
        <v>6009</v>
      </c>
      <c r="H295" s="4">
        <f t="shared" si="132"/>
        <v>143022</v>
      </c>
      <c r="I295" s="4">
        <f t="shared" si="134"/>
        <v>2.7394497571469386E-3</v>
      </c>
      <c r="J295" s="4">
        <f t="shared" si="135"/>
        <v>1.4789667400547889E-3</v>
      </c>
      <c r="K295" s="4">
        <f t="shared" si="136"/>
        <v>1.0083864136737197E-4</v>
      </c>
      <c r="L295" s="4">
        <f t="shared" si="137"/>
        <v>1.7340425531914894</v>
      </c>
      <c r="M295" s="8">
        <f t="shared" si="138"/>
        <v>2.8815721328141484</v>
      </c>
      <c r="N295" s="8">
        <f t="shared" si="139"/>
        <v>68.585157194099708</v>
      </c>
      <c r="O295" s="8">
        <f t="shared" si="140"/>
        <v>28.533270673086147</v>
      </c>
      <c r="P295" s="4">
        <v>6601256</v>
      </c>
      <c r="Q295" s="4">
        <f t="shared" si="161"/>
        <v>25041</v>
      </c>
      <c r="R295" s="13">
        <f t="shared" si="153"/>
        <v>37409597</v>
      </c>
      <c r="S295" s="13">
        <f t="shared" si="154"/>
        <v>1.2018039114401579E-3</v>
      </c>
      <c r="T295" s="13">
        <f t="shared" si="158"/>
        <v>25193</v>
      </c>
      <c r="U295" s="13">
        <f t="shared" si="142"/>
        <v>3540369001</v>
      </c>
      <c r="V295" s="13">
        <f t="shared" si="155"/>
        <v>1399477947702409</v>
      </c>
      <c r="W295" s="13">
        <f t="shared" si="143"/>
        <v>4879082</v>
      </c>
      <c r="X295" s="13">
        <f t="shared" si="162"/>
        <v>1499008693</v>
      </c>
      <c r="Y295" s="13">
        <f t="shared" si="156"/>
        <v>238004</v>
      </c>
      <c r="Z295" s="13">
        <f t="shared" si="144"/>
        <v>942459977221</v>
      </c>
      <c r="AA295" s="13">
        <f t="shared" si="145"/>
        <v>2225908431097</v>
      </c>
      <c r="AB295" s="13">
        <f t="shared" si="146"/>
        <v>5.607731110462672E+16</v>
      </c>
      <c r="AC295" s="13">
        <f t="shared" si="147"/>
        <v>8.3270337366241034E+19</v>
      </c>
      <c r="AD295" s="13">
        <f t="shared" si="148"/>
        <v>4.9546683436287083E+24</v>
      </c>
      <c r="AE295" s="13">
        <f t="shared" si="149"/>
        <v>936773718477</v>
      </c>
      <c r="AF295" s="13">
        <f t="shared" si="159"/>
        <v>66</v>
      </c>
      <c r="AG295" s="13">
        <f t="shared" si="160"/>
        <v>146909956452402</v>
      </c>
      <c r="AH295" s="13">
        <f t="shared" si="150"/>
        <v>1.3244377755870259E+17</v>
      </c>
      <c r="AI295" s="13">
        <f t="shared" si="151"/>
        <v>3927066</v>
      </c>
      <c r="AJ295" s="13">
        <f t="shared" si="131"/>
        <v>14.928421098574754</v>
      </c>
      <c r="AK295" s="13">
        <f t="shared" si="157"/>
        <v>84.599993871466097</v>
      </c>
      <c r="AL295" s="13">
        <f t="shared" si="152"/>
        <v>0.47158502995914575</v>
      </c>
    </row>
    <row r="296" spans="1:38" ht="15.75" thickBot="1" x14ac:dyDescent="0.3">
      <c r="A296" s="3">
        <v>44519</v>
      </c>
      <c r="B296" s="8">
        <v>208695</v>
      </c>
      <c r="C296" s="4">
        <f t="shared" si="133"/>
        <v>163</v>
      </c>
      <c r="D296" s="8">
        <f t="shared" si="141"/>
        <v>6</v>
      </c>
      <c r="E296" s="4">
        <f t="shared" si="141"/>
        <v>88</v>
      </c>
      <c r="F296" s="8">
        <v>59570</v>
      </c>
      <c r="G296" s="4">
        <v>6015</v>
      </c>
      <c r="H296" s="4">
        <f t="shared" si="132"/>
        <v>143110</v>
      </c>
      <c r="I296" s="4">
        <f t="shared" si="134"/>
        <v>2.4173241564545912E-3</v>
      </c>
      <c r="J296" s="4">
        <f t="shared" si="135"/>
        <v>1.8969279838845056E-3</v>
      </c>
      <c r="K296" s="4">
        <f t="shared" si="136"/>
        <v>3.357394661742488E-5</v>
      </c>
      <c r="L296" s="4">
        <f t="shared" si="137"/>
        <v>1.2521739130434781</v>
      </c>
      <c r="M296" s="8">
        <f t="shared" si="138"/>
        <v>2.882196506864084</v>
      </c>
      <c r="N296" s="8">
        <f t="shared" si="139"/>
        <v>68.573755959654036</v>
      </c>
      <c r="O296" s="8">
        <f t="shared" si="140"/>
        <v>28.544047533481876</v>
      </c>
      <c r="P296" s="4">
        <v>6646215</v>
      </c>
      <c r="Q296" s="4">
        <f t="shared" si="161"/>
        <v>44959</v>
      </c>
      <c r="R296" s="13">
        <f t="shared" si="153"/>
        <v>37364475</v>
      </c>
      <c r="S296" s="13">
        <f t="shared" si="154"/>
        <v>9.7282244699008885E-4</v>
      </c>
      <c r="T296" s="13">
        <f t="shared" si="158"/>
        <v>45122</v>
      </c>
      <c r="U296" s="13">
        <f t="shared" si="142"/>
        <v>3548584900</v>
      </c>
      <c r="V296" s="13">
        <f t="shared" si="155"/>
        <v>1396103992025625</v>
      </c>
      <c r="W296" s="13">
        <f t="shared" si="143"/>
        <v>5242160</v>
      </c>
      <c r="X296" s="13">
        <f t="shared" si="162"/>
        <v>2687917540</v>
      </c>
      <c r="Y296" s="13">
        <f t="shared" si="156"/>
        <v>357420</v>
      </c>
      <c r="Z296" s="13">
        <f t="shared" si="144"/>
        <v>1685959840950</v>
      </c>
      <c r="AA296" s="13">
        <f t="shared" si="145"/>
        <v>2225801775750</v>
      </c>
      <c r="AB296" s="13">
        <f t="shared" si="146"/>
        <v>1.004326277253915E+17</v>
      </c>
      <c r="AC296" s="13">
        <f t="shared" si="147"/>
        <v>8.3165914804966474E+19</v>
      </c>
      <c r="AD296" s="13">
        <f t="shared" si="148"/>
        <v>4.9541935449318533E+24</v>
      </c>
      <c r="AE296" s="13">
        <f t="shared" si="149"/>
        <v>1679869431525</v>
      </c>
      <c r="AF296" s="13">
        <f t="shared" si="159"/>
        <v>69</v>
      </c>
      <c r="AG296" s="13">
        <f t="shared" si="160"/>
        <v>153580322526750</v>
      </c>
      <c r="AH296" s="13">
        <f t="shared" si="150"/>
        <v>1.325910117814275E+17</v>
      </c>
      <c r="AI296" s="13">
        <f t="shared" si="151"/>
        <v>4110330</v>
      </c>
      <c r="AJ296" s="13">
        <f t="shared" si="131"/>
        <v>15.030093702117295</v>
      </c>
      <c r="AK296" s="13">
        <f t="shared" si="157"/>
        <v>84.497952651308921</v>
      </c>
      <c r="AL296" s="13">
        <f t="shared" si="152"/>
        <v>0.47195364657378208</v>
      </c>
    </row>
    <row r="297" spans="1:38" ht="15.75" thickBot="1" x14ac:dyDescent="0.3">
      <c r="A297" s="3">
        <v>44520</v>
      </c>
      <c r="B297" s="8">
        <v>208839</v>
      </c>
      <c r="C297" s="4">
        <f t="shared" si="133"/>
        <v>144</v>
      </c>
      <c r="D297" s="8">
        <f t="shared" si="141"/>
        <v>2</v>
      </c>
      <c r="E297" s="4">
        <f t="shared" si="141"/>
        <v>113</v>
      </c>
      <c r="F297" s="8">
        <v>59599</v>
      </c>
      <c r="G297" s="4">
        <v>6017</v>
      </c>
      <c r="H297" s="4">
        <f t="shared" si="132"/>
        <v>143223</v>
      </c>
      <c r="I297" s="4">
        <f t="shared" si="134"/>
        <v>1.8960049665262841E-3</v>
      </c>
      <c r="J297" s="4">
        <f t="shared" si="135"/>
        <v>1.3087467910535412E-3</v>
      </c>
      <c r="K297" s="4">
        <f t="shared" si="136"/>
        <v>6.7115220054027758E-5</v>
      </c>
      <c r="L297" s="4">
        <f t="shared" si="137"/>
        <v>1.378048780487805</v>
      </c>
      <c r="M297" s="8">
        <f t="shared" si="138"/>
        <v>2.8811668318656958</v>
      </c>
      <c r="N297" s="8">
        <f t="shared" si="139"/>
        <v>68.580581213279117</v>
      </c>
      <c r="O297" s="8">
        <f t="shared" si="140"/>
        <v>28.538251954855177</v>
      </c>
      <c r="P297" s="4">
        <v>6682564</v>
      </c>
      <c r="Q297" s="4">
        <f t="shared" si="161"/>
        <v>36349</v>
      </c>
      <c r="R297" s="13">
        <f t="shared" si="153"/>
        <v>37327982</v>
      </c>
      <c r="S297" s="13">
        <f t="shared" si="154"/>
        <v>3.9377965838067536E-4</v>
      </c>
      <c r="T297" s="13">
        <f t="shared" si="158"/>
        <v>36493</v>
      </c>
      <c r="U297" s="13">
        <f t="shared" si="142"/>
        <v>3552040801</v>
      </c>
      <c r="V297" s="13">
        <f t="shared" si="155"/>
        <v>1393378240192324</v>
      </c>
      <c r="W297" s="13">
        <f t="shared" si="143"/>
        <v>6734687</v>
      </c>
      <c r="X297" s="13">
        <f t="shared" si="162"/>
        <v>2174946307</v>
      </c>
      <c r="Y297" s="13">
        <f t="shared" si="156"/>
        <v>119198</v>
      </c>
      <c r="Z297" s="13">
        <f t="shared" si="144"/>
        <v>1362210047126</v>
      </c>
      <c r="AA297" s="13">
        <f t="shared" si="145"/>
        <v>2224710399218</v>
      </c>
      <c r="AB297" s="13">
        <f t="shared" si="146"/>
        <v>8.118635659866248E+16</v>
      </c>
      <c r="AC297" s="13">
        <f t="shared" si="147"/>
        <v>8.3043949737222324E+19</v>
      </c>
      <c r="AD297" s="13">
        <f t="shared" si="148"/>
        <v>4.949336360388713E+24</v>
      </c>
      <c r="AE297" s="13">
        <f t="shared" si="149"/>
        <v>1356834817718</v>
      </c>
      <c r="AF297" s="13">
        <f t="shared" si="159"/>
        <v>29</v>
      </c>
      <c r="AG297" s="13">
        <f t="shared" si="160"/>
        <v>64516601577322</v>
      </c>
      <c r="AH297" s="13">
        <f t="shared" si="150"/>
        <v>1.3259051508299358E+17</v>
      </c>
      <c r="AI297" s="13">
        <f t="shared" si="151"/>
        <v>1728371</v>
      </c>
      <c r="AJ297" s="13">
        <f t="shared" si="131"/>
        <v>15.112295207181194</v>
      </c>
      <c r="AK297" s="13">
        <f t="shared" si="157"/>
        <v>84.415425497211231</v>
      </c>
      <c r="AL297" s="13">
        <f t="shared" si="152"/>
        <v>0.4722792956075712</v>
      </c>
    </row>
    <row r="298" spans="1:38" ht="15.75" thickBot="1" x14ac:dyDescent="0.3">
      <c r="A298" s="3">
        <v>44521</v>
      </c>
      <c r="B298" s="8">
        <v>208952</v>
      </c>
      <c r="C298" s="4">
        <f t="shared" si="133"/>
        <v>113</v>
      </c>
      <c r="D298" s="8">
        <f t="shared" si="141"/>
        <v>4</v>
      </c>
      <c r="E298" s="4">
        <f t="shared" si="141"/>
        <v>78</v>
      </c>
      <c r="F298" s="8">
        <v>59630</v>
      </c>
      <c r="G298" s="4">
        <v>6021</v>
      </c>
      <c r="H298" s="4">
        <f t="shared" si="132"/>
        <v>143301</v>
      </c>
      <c r="I298" s="4">
        <f t="shared" si="134"/>
        <v>2.6664430655710214E-3</v>
      </c>
      <c r="J298" s="4">
        <f t="shared" si="135"/>
        <v>1.8782492034210968E-3</v>
      </c>
      <c r="K298" s="4">
        <f t="shared" si="136"/>
        <v>8.3850410867013255E-5</v>
      </c>
      <c r="L298" s="4">
        <f t="shared" si="137"/>
        <v>1.358974358974359</v>
      </c>
      <c r="M298" s="8">
        <f t="shared" si="138"/>
        <v>2.8815230292124507</v>
      </c>
      <c r="N298" s="8">
        <f t="shared" si="139"/>
        <v>68.580822389831155</v>
      </c>
      <c r="O298" s="8">
        <f t="shared" si="140"/>
        <v>28.537654580956389</v>
      </c>
      <c r="P298" s="4">
        <v>6697263</v>
      </c>
      <c r="Q298" s="4">
        <f t="shared" si="161"/>
        <v>14699</v>
      </c>
      <c r="R298" s="13">
        <f t="shared" si="153"/>
        <v>37313170</v>
      </c>
      <c r="S298" s="13">
        <f t="shared" si="154"/>
        <v>1.6350795175001213E-4</v>
      </c>
      <c r="T298" s="13">
        <f t="shared" si="158"/>
        <v>14812</v>
      </c>
      <c r="U298" s="13">
        <f t="shared" si="142"/>
        <v>3555736900</v>
      </c>
      <c r="V298" s="13">
        <f t="shared" si="155"/>
        <v>1392272655448900</v>
      </c>
      <c r="W298" s="13">
        <f t="shared" si="143"/>
        <v>4651140</v>
      </c>
      <c r="X298" s="13">
        <f t="shared" si="162"/>
        <v>883239560</v>
      </c>
      <c r="Y298" s="13">
        <f t="shared" si="156"/>
        <v>238520</v>
      </c>
      <c r="Z298" s="13">
        <f t="shared" si="144"/>
        <v>552682674040</v>
      </c>
      <c r="AA298" s="13">
        <f t="shared" si="145"/>
        <v>2224984327100</v>
      </c>
      <c r="AB298" s="13">
        <f t="shared" si="146"/>
        <v>3.29564678530052E+16</v>
      </c>
      <c r="AC298" s="13">
        <f t="shared" si="147"/>
        <v>8.3021218444417909E+19</v>
      </c>
      <c r="AD298" s="13">
        <f t="shared" si="148"/>
        <v>4.9505552558406402E+24</v>
      </c>
      <c r="AE298" s="13">
        <f t="shared" si="149"/>
        <v>548466285830</v>
      </c>
      <c r="AF298" s="13">
        <f t="shared" si="159"/>
        <v>31</v>
      </c>
      <c r="AG298" s="13">
        <f t="shared" si="160"/>
        <v>68974514140100</v>
      </c>
      <c r="AH298" s="13">
        <f t="shared" si="150"/>
        <v>1.3267581542497299E+17</v>
      </c>
      <c r="AI298" s="13">
        <f t="shared" si="151"/>
        <v>1848530</v>
      </c>
      <c r="AJ298" s="13">
        <f t="shared" si="131"/>
        <v>15.145536284595545</v>
      </c>
      <c r="AK298" s="13">
        <f t="shared" si="157"/>
        <v>84.381928875763421</v>
      </c>
      <c r="AL298" s="13">
        <f t="shared" si="152"/>
        <v>0.47253483964103071</v>
      </c>
    </row>
    <row r="299" spans="1:38" ht="15.75" thickBot="1" x14ac:dyDescent="0.3">
      <c r="A299" s="3">
        <v>44522</v>
      </c>
      <c r="B299" s="8">
        <v>209111</v>
      </c>
      <c r="C299" s="4">
        <f t="shared" si="133"/>
        <v>159</v>
      </c>
      <c r="D299" s="8">
        <f t="shared" si="141"/>
        <v>5</v>
      </c>
      <c r="E299" s="4">
        <f t="shared" si="141"/>
        <v>112</v>
      </c>
      <c r="F299" s="8">
        <v>59672</v>
      </c>
      <c r="G299" s="4">
        <v>6026</v>
      </c>
      <c r="H299" s="4">
        <f t="shared" si="132"/>
        <v>143413</v>
      </c>
      <c r="I299" s="4">
        <f t="shared" si="134"/>
        <v>2.8824239174152031E-3</v>
      </c>
      <c r="J299" s="4">
        <f t="shared" si="135"/>
        <v>1.6423113017830808E-3</v>
      </c>
      <c r="K299" s="4">
        <f t="shared" si="136"/>
        <v>6.70331143584931E-5</v>
      </c>
      <c r="L299" s="4">
        <f t="shared" si="137"/>
        <v>1.6862745098039216</v>
      </c>
      <c r="M299" s="8">
        <f t="shared" si="138"/>
        <v>2.8817231039973983</v>
      </c>
      <c r="N299" s="8">
        <f t="shared" si="139"/>
        <v>68.582236228605865</v>
      </c>
      <c r="O299" s="8">
        <f t="shared" si="140"/>
        <v>28.53604066739674</v>
      </c>
      <c r="P299" s="4">
        <v>6703364</v>
      </c>
      <c r="Q299" s="4">
        <f t="shared" si="161"/>
        <v>6101</v>
      </c>
      <c r="R299" s="13">
        <f t="shared" si="153"/>
        <v>37306910</v>
      </c>
      <c r="S299" s="13">
        <f t="shared" si="154"/>
        <v>1.3732040525468337E-4</v>
      </c>
      <c r="T299" s="13">
        <f t="shared" si="158"/>
        <v>6260</v>
      </c>
      <c r="U299" s="13">
        <f t="shared" si="142"/>
        <v>3560747584</v>
      </c>
      <c r="V299" s="13">
        <f t="shared" si="155"/>
        <v>1391805533748100</v>
      </c>
      <c r="W299" s="13">
        <f t="shared" si="143"/>
        <v>6683264</v>
      </c>
      <c r="X299" s="13">
        <f t="shared" si="162"/>
        <v>373546720</v>
      </c>
      <c r="Y299" s="13">
        <f t="shared" si="156"/>
        <v>298360</v>
      </c>
      <c r="Z299" s="13">
        <f t="shared" si="144"/>
        <v>233541256600</v>
      </c>
      <c r="AA299" s="13">
        <f t="shared" si="145"/>
        <v>2226177933520</v>
      </c>
      <c r="AB299" s="13">
        <f t="shared" si="146"/>
        <v>1.39358738638352E+16</v>
      </c>
      <c r="AC299" s="13">
        <f t="shared" si="147"/>
        <v>8.3051819809816625E+19</v>
      </c>
      <c r="AD299" s="13">
        <f t="shared" si="148"/>
        <v>4.955868191691378E+24</v>
      </c>
      <c r="AE299" s="13">
        <f t="shared" si="149"/>
        <v>227609457910</v>
      </c>
      <c r="AF299" s="13">
        <f t="shared" si="159"/>
        <v>42</v>
      </c>
      <c r="AG299" s="13">
        <f t="shared" si="160"/>
        <v>93499473207840</v>
      </c>
      <c r="AH299" s="13">
        <f t="shared" si="150"/>
        <v>1.3284048964900544E+17</v>
      </c>
      <c r="AI299" s="13">
        <f t="shared" si="151"/>
        <v>2506224</v>
      </c>
      <c r="AJ299" s="13">
        <f t="shared" si="131"/>
        <v>15.159333400950738</v>
      </c>
      <c r="AK299" s="13">
        <f t="shared" si="157"/>
        <v>84.367772188600085</v>
      </c>
      <c r="AL299" s="13">
        <f t="shared" si="152"/>
        <v>0.47289441044917291</v>
      </c>
    </row>
    <row r="300" spans="1:38" ht="15.75" thickBot="1" x14ac:dyDescent="0.3">
      <c r="A300" s="3">
        <v>44523</v>
      </c>
      <c r="B300" s="8">
        <v>209283</v>
      </c>
      <c r="C300" s="4">
        <f t="shared" si="133"/>
        <v>172</v>
      </c>
      <c r="D300" s="8">
        <f t="shared" si="141"/>
        <v>4</v>
      </c>
      <c r="E300" s="4">
        <f t="shared" si="141"/>
        <v>98</v>
      </c>
      <c r="F300" s="8">
        <v>59742</v>
      </c>
      <c r="G300" s="4">
        <v>6030</v>
      </c>
      <c r="H300" s="4">
        <f t="shared" si="132"/>
        <v>143511</v>
      </c>
      <c r="I300" s="4">
        <f t="shared" si="134"/>
        <v>3.0129557095510697E-3</v>
      </c>
      <c r="J300" s="4">
        <f t="shared" si="135"/>
        <v>2.2429781393324627E-3</v>
      </c>
      <c r="K300" s="4">
        <f t="shared" si="136"/>
        <v>8.3693214154196383E-5</v>
      </c>
      <c r="L300" s="4">
        <f t="shared" si="137"/>
        <v>1.2949640287769786</v>
      </c>
      <c r="M300" s="8">
        <f t="shared" si="138"/>
        <v>2.8812660368974066</v>
      </c>
      <c r="N300" s="8">
        <f t="shared" si="139"/>
        <v>68.572698212468282</v>
      </c>
      <c r="O300" s="8">
        <f t="shared" si="140"/>
        <v>28.546035750634307</v>
      </c>
      <c r="P300" s="4">
        <f>P299+5123</f>
        <v>6708487</v>
      </c>
      <c r="Q300" s="4">
        <f t="shared" si="161"/>
        <v>5123</v>
      </c>
      <c r="R300" s="13">
        <f t="shared" si="153"/>
        <v>37301615</v>
      </c>
      <c r="S300" s="13">
        <f t="shared" si="154"/>
        <v>1.1342672428526219E-4</v>
      </c>
      <c r="T300" s="13">
        <f t="shared" si="158"/>
        <v>5295</v>
      </c>
      <c r="U300" s="13">
        <f t="shared" si="142"/>
        <v>3569106564</v>
      </c>
      <c r="V300" s="13">
        <f t="shared" si="155"/>
        <v>1391410481608225</v>
      </c>
      <c r="W300" s="13">
        <f t="shared" si="143"/>
        <v>5854716</v>
      </c>
      <c r="X300" s="13">
        <f t="shared" si="162"/>
        <v>316333890</v>
      </c>
      <c r="Y300" s="13">
        <f t="shared" si="156"/>
        <v>238968</v>
      </c>
      <c r="Z300" s="13">
        <f t="shared" si="144"/>
        <v>197512051425</v>
      </c>
      <c r="AA300" s="13">
        <f t="shared" si="145"/>
        <v>2228473083330</v>
      </c>
      <c r="AB300" s="13">
        <f t="shared" si="146"/>
        <v>1.179976497623235E+16</v>
      </c>
      <c r="AC300" s="13">
        <f t="shared" si="147"/>
        <v>8.3125644992238584E+19</v>
      </c>
      <c r="AD300" s="13">
        <f t="shared" si="148"/>
        <v>4.9660922831263176E+24</v>
      </c>
      <c r="AE300" s="13">
        <f t="shared" si="149"/>
        <v>191096173645</v>
      </c>
      <c r="AF300" s="13">
        <f t="shared" si="159"/>
        <v>70</v>
      </c>
      <c r="AG300" s="13">
        <f t="shared" si="160"/>
        <v>155993115833100</v>
      </c>
      <c r="AH300" s="13">
        <f t="shared" si="150"/>
        <v>1.3313343894430086E+17</v>
      </c>
      <c r="AI300" s="13">
        <f t="shared" si="151"/>
        <v>4181940</v>
      </c>
      <c r="AJ300" s="13">
        <f t="shared" si="131"/>
        <v>15.17091881761811</v>
      </c>
      <c r="AK300" s="13">
        <f t="shared" si="157"/>
        <v>84.355797802253463</v>
      </c>
      <c r="AL300" s="13">
        <f t="shared" si="152"/>
        <v>0.47328338012842103</v>
      </c>
    </row>
    <row r="301" spans="1:38" ht="15.75" thickBot="1" x14ac:dyDescent="0.3">
      <c r="A301" s="3">
        <v>44524</v>
      </c>
      <c r="B301" s="8">
        <v>209463</v>
      </c>
      <c r="C301" s="4">
        <f t="shared" si="133"/>
        <v>180</v>
      </c>
      <c r="D301" s="8">
        <f t="shared" si="141"/>
        <v>5</v>
      </c>
      <c r="E301" s="4">
        <f t="shared" si="141"/>
        <v>134</v>
      </c>
      <c r="F301" s="8">
        <v>59783</v>
      </c>
      <c r="G301" s="4">
        <v>6035</v>
      </c>
      <c r="H301" s="4">
        <f t="shared" si="132"/>
        <v>143645</v>
      </c>
      <c r="I301" s="4">
        <f t="shared" si="134"/>
        <v>2.6930732817021562E-3</v>
      </c>
      <c r="J301" s="4">
        <f t="shared" si="135"/>
        <v>1.7061706505193785E-3</v>
      </c>
      <c r="K301" s="4">
        <f t="shared" si="136"/>
        <v>1.0036297944231638E-4</v>
      </c>
      <c r="L301" s="4">
        <f t="shared" si="137"/>
        <v>1.4907407407407407</v>
      </c>
      <c r="M301" s="8">
        <f t="shared" si="138"/>
        <v>2.8811771052644142</v>
      </c>
      <c r="N301" s="8">
        <f t="shared" si="139"/>
        <v>68.57774404071364</v>
      </c>
      <c r="O301" s="8">
        <f t="shared" si="140"/>
        <v>28.541078854021951</v>
      </c>
      <c r="P301" s="4">
        <f>P300+4231</f>
        <v>6712718</v>
      </c>
      <c r="Q301" s="4">
        <f t="shared" si="161"/>
        <v>4231</v>
      </c>
      <c r="R301" s="13">
        <f t="shared" si="153"/>
        <v>37297204</v>
      </c>
      <c r="S301" s="13">
        <f t="shared" si="154"/>
        <v>9.601255901112587E-5</v>
      </c>
      <c r="T301" s="13">
        <f t="shared" si="158"/>
        <v>4411</v>
      </c>
      <c r="U301" s="13">
        <f t="shared" si="142"/>
        <v>3574007089</v>
      </c>
      <c r="V301" s="13">
        <f t="shared" si="155"/>
        <v>1391081426217616</v>
      </c>
      <c r="W301" s="13">
        <f t="shared" si="143"/>
        <v>8010922</v>
      </c>
      <c r="X301" s="13">
        <f t="shared" si="162"/>
        <v>263702813</v>
      </c>
      <c r="Y301" s="13">
        <f t="shared" si="156"/>
        <v>298915</v>
      </c>
      <c r="Z301" s="13">
        <f t="shared" si="144"/>
        <v>164517966844</v>
      </c>
      <c r="AA301" s="13">
        <f t="shared" si="145"/>
        <v>2229738746732</v>
      </c>
      <c r="AB301" s="13">
        <f t="shared" si="146"/>
        <v>9835377611834852</v>
      </c>
      <c r="AC301" s="13">
        <f t="shared" si="147"/>
        <v>8.3163020903567737E+19</v>
      </c>
      <c r="AD301" s="13">
        <f t="shared" si="148"/>
        <v>4.9717348786779896E+24</v>
      </c>
      <c r="AE301" s="13">
        <f t="shared" si="149"/>
        <v>157804470124</v>
      </c>
      <c r="AF301" s="13">
        <f t="shared" si="159"/>
        <v>41</v>
      </c>
      <c r="AG301" s="13">
        <f t="shared" si="160"/>
        <v>91419288616012</v>
      </c>
      <c r="AH301" s="13">
        <f t="shared" si="150"/>
        <v>1.3330047149587915E+17</v>
      </c>
      <c r="AI301" s="13">
        <f t="shared" si="151"/>
        <v>2451103</v>
      </c>
      <c r="AJ301" s="13">
        <f t="shared" si="131"/>
        <v>15.18048701943729</v>
      </c>
      <c r="AK301" s="13">
        <f t="shared" si="157"/>
        <v>84.345822539142048</v>
      </c>
      <c r="AL301" s="13">
        <f t="shared" si="152"/>
        <v>0.47369044142065747</v>
      </c>
    </row>
    <row r="302" spans="1:38" ht="15.75" thickBot="1" x14ac:dyDescent="0.3">
      <c r="A302" s="3">
        <v>44525</v>
      </c>
      <c r="B302" s="8">
        <v>209624</v>
      </c>
      <c r="C302" s="4">
        <f t="shared" si="133"/>
        <v>161</v>
      </c>
      <c r="D302" s="8">
        <f t="shared" si="141"/>
        <v>6</v>
      </c>
      <c r="E302" s="4">
        <f t="shared" si="141"/>
        <v>102</v>
      </c>
      <c r="F302" s="8">
        <v>59836</v>
      </c>
      <c r="G302" s="4">
        <v>6041</v>
      </c>
      <c r="H302" s="4">
        <f t="shared" si="132"/>
        <v>143747</v>
      </c>
      <c r="I302" s="4">
        <f t="shared" si="134"/>
        <v>3.2254829868306706E-3</v>
      </c>
      <c r="J302" s="4">
        <f t="shared" si="135"/>
        <v>2.5904137977137511E-3</v>
      </c>
      <c r="K302" s="4">
        <f t="shared" si="136"/>
        <v>8.3561735410120992E-5</v>
      </c>
      <c r="L302" s="4">
        <f t="shared" si="137"/>
        <v>1.2062499999999998</v>
      </c>
      <c r="M302" s="8">
        <f t="shared" si="138"/>
        <v>2.8818265084150667</v>
      </c>
      <c r="N302" s="8">
        <f t="shared" si="139"/>
        <v>68.573732015418088</v>
      </c>
      <c r="O302" s="8">
        <f t="shared" si="140"/>
        <v>28.544441476166849</v>
      </c>
      <c r="P302" s="4">
        <v>6716299</v>
      </c>
      <c r="Q302" s="4">
        <f t="shared" si="161"/>
        <v>3581</v>
      </c>
      <c r="R302" s="13">
        <f t="shared" si="153"/>
        <v>37293462</v>
      </c>
      <c r="S302" s="13">
        <f t="shared" si="154"/>
        <v>2.4462732904764918E-4</v>
      </c>
      <c r="T302" s="13">
        <f t="shared" si="158"/>
        <v>3742</v>
      </c>
      <c r="U302" s="13">
        <f t="shared" si="142"/>
        <v>3580346896</v>
      </c>
      <c r="V302" s="13">
        <f t="shared" si="155"/>
        <v>1390802307945444</v>
      </c>
      <c r="W302" s="13">
        <f t="shared" si="143"/>
        <v>6103272</v>
      </c>
      <c r="X302" s="13">
        <f t="shared" si="162"/>
        <v>223906312</v>
      </c>
      <c r="Y302" s="13">
        <f t="shared" si="156"/>
        <v>359016</v>
      </c>
      <c r="Z302" s="13">
        <f t="shared" si="144"/>
        <v>139552134804</v>
      </c>
      <c r="AA302" s="13">
        <f t="shared" si="145"/>
        <v>2231491592232</v>
      </c>
      <c r="AB302" s="13">
        <f t="shared" si="146"/>
        <v>8350241538132144</v>
      </c>
      <c r="AC302" s="13">
        <f t="shared" si="147"/>
        <v>8.3220046898223579E+19</v>
      </c>
      <c r="AD302" s="13">
        <f t="shared" si="148"/>
        <v>4.9795547262021065E+24</v>
      </c>
      <c r="AE302" s="13">
        <f t="shared" si="149"/>
        <v>133547887422</v>
      </c>
      <c r="AF302" s="13">
        <f t="shared" si="159"/>
        <v>53</v>
      </c>
      <c r="AG302" s="13">
        <f t="shared" si="160"/>
        <v>118269054388296</v>
      </c>
      <c r="AH302" s="13">
        <f t="shared" si="150"/>
        <v>1.3352353091279395E+17</v>
      </c>
      <c r="AI302" s="13">
        <f t="shared" si="151"/>
        <v>3171308</v>
      </c>
      <c r="AJ302" s="13">
        <f t="shared" si="131"/>
        <v>15.18858527770117</v>
      </c>
      <c r="AK302" s="13">
        <f t="shared" si="157"/>
        <v>84.33736018716678</v>
      </c>
      <c r="AL302" s="13">
        <f t="shared" si="152"/>
        <v>0.47405453513204671</v>
      </c>
    </row>
    <row r="303" spans="1:38" ht="15.75" thickBot="1" x14ac:dyDescent="0.3">
      <c r="A303" s="3">
        <v>44526</v>
      </c>
      <c r="B303" s="8">
        <v>209817</v>
      </c>
      <c r="C303" s="4">
        <f t="shared" si="133"/>
        <v>193</v>
      </c>
      <c r="D303" s="8">
        <f t="shared" si="141"/>
        <v>5</v>
      </c>
      <c r="E303" s="4">
        <f t="shared" si="141"/>
        <v>155</v>
      </c>
      <c r="F303" s="8">
        <v>59869</v>
      </c>
      <c r="G303" s="4">
        <v>6046</v>
      </c>
      <c r="H303" s="4">
        <f t="shared" si="132"/>
        <v>143902</v>
      </c>
      <c r="I303" s="4">
        <f t="shared" si="134"/>
        <v>2.7226110340910991E-3</v>
      </c>
      <c r="J303" s="4">
        <f t="shared" si="135"/>
        <v>2.0711887621306518E-3</v>
      </c>
      <c r="K303" s="4">
        <f t="shared" si="136"/>
        <v>1.00218811070838E-4</v>
      </c>
      <c r="L303" s="4">
        <f t="shared" si="137"/>
        <v>1.2538461538461538</v>
      </c>
      <c r="M303" s="8">
        <f t="shared" si="138"/>
        <v>2.8815586916217466</v>
      </c>
      <c r="N303" s="8">
        <f t="shared" si="139"/>
        <v>68.584528422387123</v>
      </c>
      <c r="O303" s="8">
        <f t="shared" si="140"/>
        <v>28.533912885991125</v>
      </c>
      <c r="P303" s="4">
        <f>P302+9123</f>
        <v>6725422</v>
      </c>
      <c r="Q303" s="4">
        <f t="shared" si="161"/>
        <v>9123</v>
      </c>
      <c r="R303" s="13">
        <f t="shared" si="153"/>
        <v>37284146</v>
      </c>
      <c r="S303" s="13">
        <f t="shared" si="154"/>
        <v>2.2669152727810903E-4</v>
      </c>
      <c r="T303" s="13">
        <f t="shared" si="158"/>
        <v>9316</v>
      </c>
      <c r="U303" s="13">
        <f t="shared" si="142"/>
        <v>3584297161</v>
      </c>
      <c r="V303" s="13">
        <f t="shared" si="155"/>
        <v>1390107542949316</v>
      </c>
      <c r="W303" s="13">
        <f t="shared" si="143"/>
        <v>9279695</v>
      </c>
      <c r="X303" s="13">
        <f t="shared" si="162"/>
        <v>557739604</v>
      </c>
      <c r="Y303" s="13">
        <f t="shared" si="156"/>
        <v>299345</v>
      </c>
      <c r="Z303" s="13">
        <f t="shared" si="144"/>
        <v>347339104136</v>
      </c>
      <c r="AA303" s="13">
        <f t="shared" si="145"/>
        <v>2232164536874</v>
      </c>
      <c r="AB303" s="13">
        <f t="shared" si="146"/>
        <v>2.0794844825518184E+16</v>
      </c>
      <c r="AC303" s="13">
        <f t="shared" si="147"/>
        <v>8.3224348488832598E+19</v>
      </c>
      <c r="AD303" s="13">
        <f t="shared" si="148"/>
        <v>4.9825585196779191E+24</v>
      </c>
      <c r="AE303" s="13">
        <f t="shared" si="149"/>
        <v>340143263958</v>
      </c>
      <c r="AF303" s="13">
        <f t="shared" si="159"/>
        <v>33</v>
      </c>
      <c r="AG303" s="13">
        <f t="shared" si="160"/>
        <v>73661429716842</v>
      </c>
      <c r="AH303" s="13">
        <f t="shared" si="150"/>
        <v>1.336374586581095E+17</v>
      </c>
      <c r="AI303" s="13">
        <f t="shared" si="151"/>
        <v>1975677</v>
      </c>
      <c r="AJ303" s="13">
        <f t="shared" si="131"/>
        <v>15.209216500862688</v>
      </c>
      <c r="AK303" s="13">
        <f t="shared" si="157"/>
        <v>84.316292503841922</v>
      </c>
      <c r="AL303" s="13">
        <f t="shared" si="152"/>
        <v>0.47449099529538913</v>
      </c>
    </row>
    <row r="304" spans="1:38" ht="15.75" thickBot="1" x14ac:dyDescent="0.3">
      <c r="A304" s="3">
        <v>44527</v>
      </c>
      <c r="B304" s="8">
        <v>209980</v>
      </c>
      <c r="C304" s="4">
        <f t="shared" si="133"/>
        <v>163</v>
      </c>
      <c r="D304" s="8">
        <f t="shared" si="141"/>
        <v>6</v>
      </c>
      <c r="E304" s="4">
        <f t="shared" si="141"/>
        <v>124</v>
      </c>
      <c r="F304" s="8">
        <v>59902</v>
      </c>
      <c r="G304" s="4">
        <v>6052</v>
      </c>
      <c r="H304" s="4">
        <f t="shared" si="132"/>
        <v>144026</v>
      </c>
      <c r="I304" s="4">
        <f t="shared" si="134"/>
        <v>2.8713565490300825E-3</v>
      </c>
      <c r="J304" s="4">
        <f t="shared" si="135"/>
        <v>2.2369870788955292E-3</v>
      </c>
      <c r="K304" s="4">
        <f t="shared" si="136"/>
        <v>1.0016360054756102E-4</v>
      </c>
      <c r="L304" s="4">
        <f t="shared" si="137"/>
        <v>1.2285714285714289</v>
      </c>
      <c r="M304" s="8">
        <f t="shared" si="138"/>
        <v>2.8821792551671588</v>
      </c>
      <c r="N304" s="8">
        <f t="shared" si="139"/>
        <v>68.590341937327366</v>
      </c>
      <c r="O304" s="8">
        <f t="shared" si="140"/>
        <v>28.527478807505474</v>
      </c>
      <c r="P304" s="4">
        <f>P303+8452</f>
        <v>6733874</v>
      </c>
      <c r="Q304" s="4">
        <f t="shared" si="161"/>
        <v>8452</v>
      </c>
      <c r="R304" s="13">
        <f t="shared" si="153"/>
        <v>37275531</v>
      </c>
      <c r="S304" s="13">
        <f t="shared" si="154"/>
        <v>1.0787237343446563E-4</v>
      </c>
      <c r="T304" s="13">
        <f t="shared" si="158"/>
        <v>8615</v>
      </c>
      <c r="U304" s="13">
        <f t="shared" si="142"/>
        <v>3588249604</v>
      </c>
      <c r="V304" s="13">
        <f t="shared" si="155"/>
        <v>1389465211331961</v>
      </c>
      <c r="W304" s="13">
        <f t="shared" si="143"/>
        <v>7427848</v>
      </c>
      <c r="X304" s="13">
        <f t="shared" si="162"/>
        <v>516055730</v>
      </c>
      <c r="Y304" s="13">
        <f t="shared" si="156"/>
        <v>359412</v>
      </c>
      <c r="Z304" s="13">
        <f t="shared" si="144"/>
        <v>321128699565</v>
      </c>
      <c r="AA304" s="13">
        <f t="shared" si="145"/>
        <v>2232878857962</v>
      </c>
      <c r="AB304" s="13">
        <f t="shared" si="146"/>
        <v>1.9236251361342632E+16</v>
      </c>
      <c r="AC304" s="13">
        <f t="shared" si="147"/>
        <v>8.3231745089207124E+19</v>
      </c>
      <c r="AD304" s="13">
        <f t="shared" si="148"/>
        <v>4.9857479943336853E+24</v>
      </c>
      <c r="AE304" s="13">
        <f t="shared" si="149"/>
        <v>315052788012</v>
      </c>
      <c r="AF304" s="13">
        <f t="shared" si="159"/>
        <v>33</v>
      </c>
      <c r="AG304" s="13">
        <f t="shared" si="160"/>
        <v>73685002312746</v>
      </c>
      <c r="AH304" s="13">
        <f t="shared" si="150"/>
        <v>1.3375390934963973E+17</v>
      </c>
      <c r="AI304" s="13">
        <f t="shared" si="151"/>
        <v>1976766</v>
      </c>
      <c r="AJ304" s="13">
        <f t="shared" si="131"/>
        <v>15.228330289984811</v>
      </c>
      <c r="AK304" s="13">
        <f t="shared" si="157"/>
        <v>84.296810098105169</v>
      </c>
      <c r="AL304" s="13">
        <f t="shared" si="152"/>
        <v>0.47485961191002546</v>
      </c>
    </row>
    <row r="305" spans="1:38" ht="15.75" thickBot="1" x14ac:dyDescent="0.3">
      <c r="A305" s="3">
        <v>44528</v>
      </c>
      <c r="B305" s="8">
        <v>210152</v>
      </c>
      <c r="C305" s="4">
        <f t="shared" si="133"/>
        <v>172</v>
      </c>
      <c r="D305" s="8">
        <f t="shared" si="141"/>
        <v>6</v>
      </c>
      <c r="E305" s="4">
        <f t="shared" si="141"/>
        <v>134</v>
      </c>
      <c r="F305" s="8">
        <v>59934</v>
      </c>
      <c r="G305" s="4">
        <v>6058</v>
      </c>
      <c r="H305" s="4">
        <f t="shared" si="132"/>
        <v>144160</v>
      </c>
      <c r="I305" s="4">
        <f t="shared" si="134"/>
        <v>3.2035238762638902E-3</v>
      </c>
      <c r="J305" s="4">
        <f t="shared" si="135"/>
        <v>2.2024226649314245E-3</v>
      </c>
      <c r="K305" s="4">
        <f t="shared" si="136"/>
        <v>1.0011012113324657E-4</v>
      </c>
      <c r="L305" s="4">
        <f t="shared" si="137"/>
        <v>1.3913043478260869</v>
      </c>
      <c r="M305" s="8">
        <f t="shared" si="138"/>
        <v>2.8826753968556091</v>
      </c>
      <c r="N305" s="8">
        <f t="shared" si="139"/>
        <v>68.597967185656088</v>
      </c>
      <c r="O305" s="8">
        <f t="shared" si="140"/>
        <v>28.519357417488294</v>
      </c>
      <c r="P305" s="4">
        <f>P304+4021</f>
        <v>6737895</v>
      </c>
      <c r="Q305" s="4">
        <f t="shared" si="161"/>
        <v>4021</v>
      </c>
      <c r="R305" s="13">
        <f t="shared" si="153"/>
        <v>37271338</v>
      </c>
      <c r="S305" s="13">
        <f t="shared" si="154"/>
        <v>5.8194852033484821E-5</v>
      </c>
      <c r="T305" s="13">
        <f t="shared" si="158"/>
        <v>4193</v>
      </c>
      <c r="U305" s="13">
        <f t="shared" si="142"/>
        <v>3592084356</v>
      </c>
      <c r="V305" s="13">
        <f t="shared" si="155"/>
        <v>1389152636310244</v>
      </c>
      <c r="W305" s="13">
        <f t="shared" si="143"/>
        <v>8031156</v>
      </c>
      <c r="X305" s="13">
        <f t="shared" si="162"/>
        <v>251303262</v>
      </c>
      <c r="Y305" s="13">
        <f t="shared" si="156"/>
        <v>359604</v>
      </c>
      <c r="Z305" s="13">
        <f t="shared" si="144"/>
        <v>156278720234</v>
      </c>
      <c r="AA305" s="13">
        <f t="shared" si="145"/>
        <v>2233820371692</v>
      </c>
      <c r="AB305" s="13">
        <f t="shared" si="146"/>
        <v>9366408818504556</v>
      </c>
      <c r="AC305" s="13">
        <f t="shared" si="147"/>
        <v>8.3257474104618156E+19</v>
      </c>
      <c r="AD305" s="13">
        <f t="shared" si="148"/>
        <v>4.9899534529861851E+24</v>
      </c>
      <c r="AE305" s="13">
        <f t="shared" si="149"/>
        <v>149868050098</v>
      </c>
      <c r="AF305" s="13">
        <f t="shared" si="159"/>
        <v>32</v>
      </c>
      <c r="AG305" s="13">
        <f t="shared" si="160"/>
        <v>71482251894144</v>
      </c>
      <c r="AH305" s="13">
        <f t="shared" si="150"/>
        <v>1.3388179015698832E+17</v>
      </c>
      <c r="AI305" s="13">
        <f t="shared" si="151"/>
        <v>1917888</v>
      </c>
      <c r="AJ305" s="13">
        <f t="shared" si="131"/>
        <v>15.237423586963049</v>
      </c>
      <c r="AK305" s="13">
        <f t="shared" si="157"/>
        <v>84.287327831447683</v>
      </c>
      <c r="AL305" s="13">
        <f t="shared" si="152"/>
        <v>0.47524858158927358</v>
      </c>
    </row>
    <row r="306" spans="1:38" ht="15.75" thickBot="1" x14ac:dyDescent="0.3">
      <c r="A306" s="3">
        <v>44529</v>
      </c>
      <c r="B306" s="8">
        <v>210344</v>
      </c>
      <c r="C306" s="4">
        <f t="shared" si="133"/>
        <v>192</v>
      </c>
      <c r="D306" s="8">
        <f t="shared" si="141"/>
        <v>6</v>
      </c>
      <c r="E306" s="4">
        <f t="shared" si="141"/>
        <v>132</v>
      </c>
      <c r="F306" s="8">
        <v>59988</v>
      </c>
      <c r="G306" s="4">
        <v>6064</v>
      </c>
      <c r="H306" s="4">
        <f t="shared" si="132"/>
        <v>144292</v>
      </c>
      <c r="I306" s="4">
        <f t="shared" si="134"/>
        <v>3.1172901246916051E-3</v>
      </c>
      <c r="J306" s="4">
        <f t="shared" si="135"/>
        <v>2.633860105354404E-3</v>
      </c>
      <c r="K306" s="4">
        <f t="shared" si="136"/>
        <v>1.1669000466760019E-4</v>
      </c>
      <c r="L306" s="4">
        <f t="shared" si="137"/>
        <v>1.1333333333333335</v>
      </c>
      <c r="M306" s="8">
        <f t="shared" si="138"/>
        <v>2.8828965884455942</v>
      </c>
      <c r="N306" s="8">
        <f t="shared" si="139"/>
        <v>68.598105959761156</v>
      </c>
      <c r="O306" s="8">
        <f t="shared" si="140"/>
        <v>28.518997451793254</v>
      </c>
      <c r="P306" s="4">
        <v>6740064</v>
      </c>
      <c r="Q306" s="4">
        <f t="shared" si="161"/>
        <v>2169</v>
      </c>
      <c r="R306" s="13">
        <f t="shared" si="153"/>
        <v>37268977</v>
      </c>
      <c r="S306" s="13">
        <f t="shared" si="154"/>
        <v>3.6206789362637991E-3</v>
      </c>
      <c r="T306" s="13">
        <f t="shared" si="158"/>
        <v>2361</v>
      </c>
      <c r="U306" s="13">
        <f t="shared" si="142"/>
        <v>3598560144</v>
      </c>
      <c r="V306" s="13">
        <f t="shared" si="155"/>
        <v>1388976646626529</v>
      </c>
      <c r="W306" s="13">
        <f t="shared" si="143"/>
        <v>7918416</v>
      </c>
      <c r="X306" s="13">
        <f t="shared" si="162"/>
        <v>141631668</v>
      </c>
      <c r="Y306" s="13">
        <f t="shared" si="156"/>
        <v>359928</v>
      </c>
      <c r="Z306" s="13">
        <f t="shared" si="144"/>
        <v>87992054697</v>
      </c>
      <c r="AA306" s="13">
        <f t="shared" si="145"/>
        <v>2235691392276</v>
      </c>
      <c r="AB306" s="13">
        <f t="shared" si="146"/>
        <v>5278467377163636</v>
      </c>
      <c r="AC306" s="13">
        <f t="shared" si="147"/>
        <v>8.3321931077832229E+19</v>
      </c>
      <c r="AD306" s="13">
        <f t="shared" si="148"/>
        <v>4.9983160014969989E+24</v>
      </c>
      <c r="AE306" s="13">
        <f t="shared" si="149"/>
        <v>80836411113</v>
      </c>
      <c r="AF306" s="13">
        <f t="shared" si="159"/>
        <v>54</v>
      </c>
      <c r="AG306" s="13">
        <f t="shared" si="160"/>
        <v>120727335182904</v>
      </c>
      <c r="AH306" s="13">
        <f t="shared" si="150"/>
        <v>1.3411465523985269E+17</v>
      </c>
      <c r="AI306" s="13">
        <f t="shared" si="151"/>
        <v>3239352</v>
      </c>
      <c r="AJ306" s="13">
        <f t="shared" si="131"/>
        <v>15.242328675534496</v>
      </c>
      <c r="AK306" s="13">
        <f t="shared" si="157"/>
        <v>84.281988544164506</v>
      </c>
      <c r="AL306" s="13">
        <f t="shared" si="152"/>
        <v>0.47568278030099242</v>
      </c>
    </row>
    <row r="307" spans="1:38" ht="15.75" thickBot="1" x14ac:dyDescent="0.3">
      <c r="A307" s="3">
        <v>44530</v>
      </c>
      <c r="B307" s="8">
        <v>210531</v>
      </c>
      <c r="C307" s="4">
        <f t="shared" si="133"/>
        <v>187</v>
      </c>
      <c r="D307" s="8">
        <f t="shared" si="141"/>
        <v>7</v>
      </c>
      <c r="E307" s="4">
        <f t="shared" si="141"/>
        <v>158</v>
      </c>
      <c r="F307" s="8">
        <v>60010</v>
      </c>
      <c r="G307" s="4">
        <v>6071</v>
      </c>
      <c r="H307" s="4">
        <f t="shared" si="132"/>
        <v>144450</v>
      </c>
      <c r="I307" s="4">
        <f t="shared" si="134"/>
        <v>3.199466755540743E-3</v>
      </c>
      <c r="J307" s="4">
        <f t="shared" si="135"/>
        <v>2.416263956007332E-3</v>
      </c>
      <c r="K307" s="4">
        <f t="shared" si="136"/>
        <v>8.3319446758873527E-5</v>
      </c>
      <c r="L307" s="4">
        <f t="shared" si="137"/>
        <v>1.28</v>
      </c>
      <c r="M307" s="8">
        <f t="shared" si="138"/>
        <v>2.8836608385463425</v>
      </c>
      <c r="N307" s="8">
        <f t="shared" si="139"/>
        <v>68.612223378029839</v>
      </c>
      <c r="O307" s="8">
        <f t="shared" si="140"/>
        <v>28.504115783423817</v>
      </c>
      <c r="P307" s="4">
        <v>6875003</v>
      </c>
      <c r="Q307" s="4">
        <f t="shared" si="161"/>
        <v>134939</v>
      </c>
      <c r="R307" s="13">
        <f t="shared" si="153"/>
        <v>37133851</v>
      </c>
      <c r="S307" s="13">
        <f t="shared" si="154"/>
        <v>1.0834588634504943E-3</v>
      </c>
      <c r="T307" s="13">
        <f t="shared" si="158"/>
        <v>135126</v>
      </c>
      <c r="U307" s="13">
        <f t="shared" si="142"/>
        <v>3601200100</v>
      </c>
      <c r="V307" s="13">
        <f t="shared" si="155"/>
        <v>1378922890090201</v>
      </c>
      <c r="W307" s="13">
        <f t="shared" si="143"/>
        <v>9481580</v>
      </c>
      <c r="X307" s="13">
        <f t="shared" si="162"/>
        <v>8108911260</v>
      </c>
      <c r="Y307" s="13">
        <f t="shared" si="156"/>
        <v>420070</v>
      </c>
      <c r="Z307" s="13">
        <f t="shared" si="144"/>
        <v>5017748750226</v>
      </c>
      <c r="AA307" s="13">
        <f t="shared" si="145"/>
        <v>2228402398510</v>
      </c>
      <c r="AB307" s="13">
        <f t="shared" si="146"/>
        <v>3.0111510250106227E+17</v>
      </c>
      <c r="AC307" s="13">
        <f t="shared" si="147"/>
        <v>8.2749162634312958E+19</v>
      </c>
      <c r="AD307" s="13">
        <f t="shared" si="148"/>
        <v>4.9657772496851212E+24</v>
      </c>
      <c r="AE307" s="13">
        <f t="shared" si="149"/>
        <v>5010804720089</v>
      </c>
      <c r="AF307" s="13">
        <f t="shared" si="159"/>
        <v>22</v>
      </c>
      <c r="AG307" s="13">
        <f t="shared" si="160"/>
        <v>49024852767220</v>
      </c>
      <c r="AH307" s="13">
        <f t="shared" si="150"/>
        <v>1.337264279345851E+17</v>
      </c>
      <c r="AI307" s="13">
        <f t="shared" si="151"/>
        <v>1320220</v>
      </c>
      <c r="AJ307" s="13">
        <f t="shared" si="131"/>
        <v>15.54748669616278</v>
      </c>
      <c r="AK307" s="13">
        <f t="shared" si="157"/>
        <v>83.976407632082626</v>
      </c>
      <c r="AL307" s="13">
        <f t="shared" si="152"/>
        <v>0.47610567175459362</v>
      </c>
    </row>
    <row r="308" spans="1:38" ht="15.75" thickBot="1" x14ac:dyDescent="0.3">
      <c r="A308" s="3">
        <v>44531</v>
      </c>
      <c r="B308" s="8">
        <v>210723</v>
      </c>
      <c r="C308" s="4">
        <f t="shared" si="133"/>
        <v>192</v>
      </c>
      <c r="D308" s="8">
        <f t="shared" si="141"/>
        <v>5</v>
      </c>
      <c r="E308" s="4">
        <f t="shared" si="141"/>
        <v>145</v>
      </c>
      <c r="F308" s="8">
        <v>60052</v>
      </c>
      <c r="G308" s="4">
        <v>6076</v>
      </c>
      <c r="H308" s="4">
        <f t="shared" si="132"/>
        <v>144595</v>
      </c>
      <c r="I308" s="4">
        <f t="shared" si="134"/>
        <v>3.2971424765203491E-3</v>
      </c>
      <c r="J308" s="4">
        <f t="shared" si="135"/>
        <v>2.6310530873243187E-3</v>
      </c>
      <c r="K308" s="4">
        <f t="shared" si="136"/>
        <v>1.1656564310930526E-4</v>
      </c>
      <c r="L308" s="4">
        <f t="shared" si="137"/>
        <v>1.2000000000000002</v>
      </c>
      <c r="M308" s="8">
        <f t="shared" si="138"/>
        <v>2.8834061777784106</v>
      </c>
      <c r="N308" s="8">
        <f t="shared" si="139"/>
        <v>68.618518149418904</v>
      </c>
      <c r="O308" s="8">
        <f t="shared" si="140"/>
        <v>28.498075672802685</v>
      </c>
      <c r="P308" s="4">
        <v>6915236</v>
      </c>
      <c r="Q308" s="4">
        <f t="shared" si="161"/>
        <v>40233</v>
      </c>
      <c r="R308" s="13">
        <f t="shared" si="153"/>
        <v>37093426</v>
      </c>
      <c r="S308" s="13">
        <f t="shared" si="154"/>
        <v>5.3863991964506056E-4</v>
      </c>
      <c r="T308" s="13">
        <f t="shared" si="158"/>
        <v>40425</v>
      </c>
      <c r="U308" s="13">
        <f t="shared" si="142"/>
        <v>3606242704</v>
      </c>
      <c r="V308" s="13">
        <f t="shared" si="155"/>
        <v>1375922252417476</v>
      </c>
      <c r="W308" s="13">
        <f t="shared" si="143"/>
        <v>8707540</v>
      </c>
      <c r="X308" s="13">
        <f t="shared" si="162"/>
        <v>2427602100</v>
      </c>
      <c r="Y308" s="13">
        <f t="shared" si="156"/>
        <v>300260</v>
      </c>
      <c r="Z308" s="13">
        <f t="shared" si="144"/>
        <v>1499501746050</v>
      </c>
      <c r="AA308" s="13">
        <f t="shared" si="145"/>
        <v>2227534418152</v>
      </c>
      <c r="AB308" s="13">
        <f t="shared" si="146"/>
        <v>9.0048078853794592E+16</v>
      </c>
      <c r="AC308" s="13">
        <f t="shared" si="147"/>
        <v>8.2626883102174265E+19</v>
      </c>
      <c r="AD308" s="13">
        <f t="shared" si="148"/>
        <v>4.9619095840517694E+24</v>
      </c>
      <c r="AE308" s="13">
        <f t="shared" si="149"/>
        <v>1492379808258</v>
      </c>
      <c r="AF308" s="13">
        <f t="shared" si="159"/>
        <v>42</v>
      </c>
      <c r="AG308" s="13">
        <f t="shared" si="160"/>
        <v>93556445562384</v>
      </c>
      <c r="AH308" s="13">
        <f t="shared" si="150"/>
        <v>1.337678968788639E+17</v>
      </c>
      <c r="AI308" s="13">
        <f t="shared" si="151"/>
        <v>2522184</v>
      </c>
      <c r="AJ308" s="13">
        <f t="shared" si="131"/>
        <v>15.638471679332492</v>
      </c>
      <c r="AK308" s="13">
        <f t="shared" si="157"/>
        <v>83.884988450201192</v>
      </c>
      <c r="AL308" s="13">
        <f t="shared" si="152"/>
        <v>0.47653987046631247</v>
      </c>
    </row>
    <row r="309" spans="1:38" ht="15.75" thickBot="1" x14ac:dyDescent="0.3">
      <c r="A309" s="3">
        <v>44532</v>
      </c>
      <c r="B309" s="8">
        <v>210921</v>
      </c>
      <c r="C309" s="4">
        <f t="shared" si="133"/>
        <v>198</v>
      </c>
      <c r="D309" s="8">
        <f t="shared" si="141"/>
        <v>7</v>
      </c>
      <c r="E309" s="4">
        <f t="shared" si="141"/>
        <v>158</v>
      </c>
      <c r="F309" s="8">
        <v>60085</v>
      </c>
      <c r="G309" s="4">
        <v>6083</v>
      </c>
      <c r="H309" s="4">
        <f t="shared" si="132"/>
        <v>144753</v>
      </c>
      <c r="I309" s="4">
        <f t="shared" si="134"/>
        <v>3.178829990846301E-3</v>
      </c>
      <c r="J309" s="4">
        <f t="shared" si="135"/>
        <v>2.6462511442123656E-3</v>
      </c>
      <c r="K309" s="4">
        <f t="shared" si="136"/>
        <v>9.985853374386286E-5</v>
      </c>
      <c r="L309" s="4">
        <f t="shared" si="137"/>
        <v>1.1575757575757577</v>
      </c>
      <c r="M309" s="8">
        <f t="shared" si="138"/>
        <v>2.8840181869041017</v>
      </c>
      <c r="N309" s="8">
        <f t="shared" si="139"/>
        <v>68.629012758331314</v>
      </c>
      <c r="O309" s="8">
        <f t="shared" si="140"/>
        <v>28.486969054764582</v>
      </c>
      <c r="P309" s="4">
        <v>6935216</v>
      </c>
      <c r="Q309" s="4">
        <f t="shared" si="161"/>
        <v>19980</v>
      </c>
      <c r="R309" s="13">
        <f t="shared" si="153"/>
        <v>37073248</v>
      </c>
      <c r="S309" s="13">
        <f t="shared" si="154"/>
        <v>3.2468156013737995E-4</v>
      </c>
      <c r="T309" s="13">
        <f t="shared" si="158"/>
        <v>20178</v>
      </c>
      <c r="U309" s="13">
        <f t="shared" si="142"/>
        <v>3610207225</v>
      </c>
      <c r="V309" s="13">
        <f t="shared" si="155"/>
        <v>1374425717269504</v>
      </c>
      <c r="W309" s="13">
        <f t="shared" si="143"/>
        <v>9493430</v>
      </c>
      <c r="X309" s="13">
        <f t="shared" si="162"/>
        <v>1212395130</v>
      </c>
      <c r="Y309" s="13">
        <f t="shared" si="156"/>
        <v>420595</v>
      </c>
      <c r="Z309" s="13">
        <f t="shared" si="144"/>
        <v>748063998144</v>
      </c>
      <c r="AA309" s="13">
        <f t="shared" si="145"/>
        <v>2227546106080</v>
      </c>
      <c r="AB309" s="13">
        <f t="shared" si="146"/>
        <v>4.494742532848224E+16</v>
      </c>
      <c r="AC309" s="13">
        <f t="shared" si="147"/>
        <v>8.2582369222138151E+19</v>
      </c>
      <c r="AD309" s="13">
        <f t="shared" si="148"/>
        <v>4.9619616547121709E+24</v>
      </c>
      <c r="AE309" s="13">
        <f t="shared" si="149"/>
        <v>740723495040</v>
      </c>
      <c r="AF309" s="13">
        <f t="shared" si="159"/>
        <v>33</v>
      </c>
      <c r="AG309" s="13">
        <f t="shared" si="160"/>
        <v>73509021500640</v>
      </c>
      <c r="AH309" s="13">
        <f t="shared" si="150"/>
        <v>1.338421077838168E+17</v>
      </c>
      <c r="AI309" s="13">
        <f t="shared" si="151"/>
        <v>1982805</v>
      </c>
      <c r="AJ309" s="13">
        <f t="shared" si="131"/>
        <v>15.683655482770735</v>
      </c>
      <c r="AK309" s="13">
        <f t="shared" si="157"/>
        <v>83.839356879341494</v>
      </c>
      <c r="AL309" s="13">
        <f t="shared" si="152"/>
        <v>0.47698763788777254</v>
      </c>
    </row>
    <row r="310" spans="1:38" ht="15.75" thickBot="1" x14ac:dyDescent="0.3">
      <c r="A310" s="3">
        <v>44533</v>
      </c>
      <c r="B310" s="8">
        <v>211112</v>
      </c>
      <c r="C310" s="4">
        <f t="shared" si="133"/>
        <v>191</v>
      </c>
      <c r="D310" s="8">
        <f t="shared" si="141"/>
        <v>6</v>
      </c>
      <c r="E310" s="4">
        <f t="shared" si="141"/>
        <v>159</v>
      </c>
      <c r="F310" s="8">
        <v>60111</v>
      </c>
      <c r="G310" s="4">
        <v>6089</v>
      </c>
      <c r="H310" s="4">
        <f t="shared" si="132"/>
        <v>144912</v>
      </c>
      <c r="I310" s="4">
        <f t="shared" si="134"/>
        <v>3.0776396998885396E-3</v>
      </c>
      <c r="J310" s="4">
        <f t="shared" si="135"/>
        <v>2.3622964182928251E-3</v>
      </c>
      <c r="K310" s="4">
        <f t="shared" si="136"/>
        <v>1.1645123188767447E-4</v>
      </c>
      <c r="L310" s="4">
        <f t="shared" si="137"/>
        <v>1.2416107382550334</v>
      </c>
      <c r="M310" s="8">
        <f t="shared" si="138"/>
        <v>2.8842510136799424</v>
      </c>
      <c r="N310" s="8">
        <f t="shared" si="139"/>
        <v>68.642237295842961</v>
      </c>
      <c r="O310" s="8">
        <f t="shared" si="140"/>
        <v>28.473511690477093</v>
      </c>
      <c r="P310" s="4">
        <v>6947253</v>
      </c>
      <c r="Q310" s="4">
        <f t="shared" si="161"/>
        <v>12037</v>
      </c>
      <c r="R310" s="13">
        <f t="shared" si="153"/>
        <v>37061020</v>
      </c>
      <c r="S310" s="13">
        <f t="shared" si="154"/>
        <v>2.6879994128601963E-4</v>
      </c>
      <c r="T310" s="13">
        <f t="shared" si="158"/>
        <v>12228</v>
      </c>
      <c r="U310" s="13">
        <f t="shared" si="142"/>
        <v>3613332321</v>
      </c>
      <c r="V310" s="13">
        <f t="shared" si="155"/>
        <v>1373519203440400</v>
      </c>
      <c r="W310" s="13">
        <f t="shared" si="143"/>
        <v>9557649</v>
      </c>
      <c r="X310" s="13">
        <f t="shared" si="162"/>
        <v>735037308</v>
      </c>
      <c r="Y310" s="13">
        <f t="shared" si="156"/>
        <v>360666</v>
      </c>
      <c r="Z310" s="13">
        <f t="shared" si="144"/>
        <v>453182152560</v>
      </c>
      <c r="AA310" s="13">
        <f t="shared" si="145"/>
        <v>2227774973220</v>
      </c>
      <c r="AB310" s="13">
        <f t="shared" si="146"/>
        <v>2.724123237253416E+16</v>
      </c>
      <c r="AC310" s="13">
        <f t="shared" si="147"/>
        <v>8.2563612838005883E+19</v>
      </c>
      <c r="AD310" s="13">
        <f t="shared" si="148"/>
        <v>4.9629813313053718E+24</v>
      </c>
      <c r="AE310" s="13">
        <f t="shared" si="149"/>
        <v>446103497740</v>
      </c>
      <c r="AF310" s="13">
        <f t="shared" si="159"/>
        <v>26</v>
      </c>
      <c r="AG310" s="13">
        <f t="shared" si="160"/>
        <v>57922149303720</v>
      </c>
      <c r="AH310" s="13">
        <f t="shared" si="150"/>
        <v>1.3391378141522742E+17</v>
      </c>
      <c r="AI310" s="13">
        <f t="shared" si="151"/>
        <v>1562886</v>
      </c>
      <c r="AJ310" s="13">
        <f t="shared" si="131"/>
        <v>15.710876575963233</v>
      </c>
      <c r="AK310" s="13">
        <f t="shared" si="157"/>
        <v>83.811703848888897</v>
      </c>
      <c r="AL310" s="13">
        <f t="shared" si="152"/>
        <v>0.47741957514786781</v>
      </c>
    </row>
    <row r="311" spans="1:38" ht="15.75" thickBot="1" x14ac:dyDescent="0.3">
      <c r="A311" s="3">
        <v>44534</v>
      </c>
      <c r="B311" s="8">
        <v>211297</v>
      </c>
      <c r="C311" s="4">
        <f t="shared" si="133"/>
        <v>185</v>
      </c>
      <c r="D311" s="8">
        <f t="shared" si="141"/>
        <v>7</v>
      </c>
      <c r="E311" s="4">
        <f t="shared" si="141"/>
        <v>142</v>
      </c>
      <c r="F311" s="8">
        <v>60147</v>
      </c>
      <c r="G311" s="4">
        <v>6096</v>
      </c>
      <c r="H311" s="4">
        <f t="shared" si="132"/>
        <v>145054</v>
      </c>
      <c r="I311" s="4">
        <f t="shared" si="134"/>
        <v>2.8596604984454754E-3</v>
      </c>
      <c r="J311" s="4">
        <f t="shared" si="135"/>
        <v>2.3442565714000699E-3</v>
      </c>
      <c r="K311" s="4">
        <f t="shared" si="136"/>
        <v>1.1638153191347865E-4</v>
      </c>
      <c r="L311" s="4">
        <f t="shared" si="137"/>
        <v>1.1621621621621623</v>
      </c>
      <c r="M311" s="8">
        <f t="shared" si="138"/>
        <v>2.8850385949634871</v>
      </c>
      <c r="N311" s="8">
        <f t="shared" si="139"/>
        <v>68.649341921560648</v>
      </c>
      <c r="O311" s="8">
        <f t="shared" si="140"/>
        <v>28.465619483475869</v>
      </c>
      <c r="P311" s="4">
        <v>6957215</v>
      </c>
      <c r="Q311" s="4">
        <f t="shared" si="161"/>
        <v>9962</v>
      </c>
      <c r="R311" s="13">
        <f t="shared" si="153"/>
        <v>37050873</v>
      </c>
      <c r="S311" s="13">
        <f t="shared" si="154"/>
        <v>2.158653589619872E-4</v>
      </c>
      <c r="T311" s="13">
        <f t="shared" si="158"/>
        <v>10147</v>
      </c>
      <c r="U311" s="13">
        <f t="shared" si="142"/>
        <v>3617661609</v>
      </c>
      <c r="V311" s="13">
        <f t="shared" si="155"/>
        <v>1372767190062129</v>
      </c>
      <c r="W311" s="13">
        <f t="shared" si="143"/>
        <v>8540874</v>
      </c>
      <c r="X311" s="13">
        <f t="shared" si="162"/>
        <v>610311609</v>
      </c>
      <c r="Y311" s="13">
        <f t="shared" si="156"/>
        <v>421029</v>
      </c>
      <c r="Z311" s="13">
        <f t="shared" si="144"/>
        <v>375955208331</v>
      </c>
      <c r="AA311" s="13">
        <f t="shared" si="145"/>
        <v>2228498858331</v>
      </c>
      <c r="AB311" s="13">
        <f t="shared" si="146"/>
        <v>2.2612577915484656E+16</v>
      </c>
      <c r="AC311" s="13">
        <f t="shared" si="147"/>
        <v>8.2567828180666876E+19</v>
      </c>
      <c r="AD311" s="13">
        <f t="shared" si="148"/>
        <v>4.9662071615825702E+24</v>
      </c>
      <c r="AE311" s="13">
        <f t="shared" si="149"/>
        <v>369100796826</v>
      </c>
      <c r="AF311" s="13">
        <f t="shared" si="159"/>
        <v>36</v>
      </c>
      <c r="AG311" s="13">
        <f t="shared" si="160"/>
        <v>80225958899916</v>
      </c>
      <c r="AH311" s="13">
        <f t="shared" si="150"/>
        <v>1.3403752083203466E+17</v>
      </c>
      <c r="AI311" s="13">
        <f t="shared" si="151"/>
        <v>2165292</v>
      </c>
      <c r="AJ311" s="13">
        <f t="shared" si="131"/>
        <v>15.733405157036897</v>
      </c>
      <c r="AK311" s="13">
        <f t="shared" si="157"/>
        <v>83.788756899264882</v>
      </c>
      <c r="AL311" s="13">
        <f t="shared" si="152"/>
        <v>0.47783794369822197</v>
      </c>
    </row>
    <row r="312" spans="1:38" ht="15.75" thickBot="1" x14ac:dyDescent="0.3">
      <c r="A312" s="3">
        <v>44535</v>
      </c>
      <c r="B312" s="8">
        <v>211469</v>
      </c>
      <c r="C312" s="4">
        <f t="shared" si="133"/>
        <v>172</v>
      </c>
      <c r="D312" s="8">
        <f t="shared" si="141"/>
        <v>7</v>
      </c>
      <c r="E312" s="4">
        <f t="shared" si="141"/>
        <v>141</v>
      </c>
      <c r="F312" s="8">
        <v>60171</v>
      </c>
      <c r="G312" s="4">
        <v>6103</v>
      </c>
      <c r="H312" s="4">
        <f t="shared" si="132"/>
        <v>145195</v>
      </c>
      <c r="I312" s="4">
        <f t="shared" si="134"/>
        <v>3.2075252197902642E-3</v>
      </c>
      <c r="J312" s="4">
        <f t="shared" si="135"/>
        <v>2.5759917568263782E-3</v>
      </c>
      <c r="K312" s="4">
        <f t="shared" si="136"/>
        <v>1.3295441325555501E-4</v>
      </c>
      <c r="L312" s="4">
        <f t="shared" si="137"/>
        <v>1.1840490797546011</v>
      </c>
      <c r="M312" s="8">
        <f t="shared" si="138"/>
        <v>2.8860022036326836</v>
      </c>
      <c r="N312" s="8">
        <f t="shared" si="139"/>
        <v>68.66018187062879</v>
      </c>
      <c r="O312" s="8">
        <f t="shared" si="140"/>
        <v>28.453815925738525</v>
      </c>
      <c r="P312" s="4">
        <v>6965213</v>
      </c>
      <c r="Q312" s="4">
        <f t="shared" si="161"/>
        <v>7998</v>
      </c>
      <c r="R312" s="13">
        <f t="shared" si="153"/>
        <v>37042703</v>
      </c>
      <c r="S312" s="13">
        <f t="shared" si="154"/>
        <v>1.7096484562695115E-4</v>
      </c>
      <c r="T312" s="13">
        <f t="shared" si="158"/>
        <v>8170</v>
      </c>
      <c r="U312" s="13">
        <f t="shared" si="142"/>
        <v>3620549241</v>
      </c>
      <c r="V312" s="13">
        <f t="shared" si="155"/>
        <v>1372161845546209</v>
      </c>
      <c r="W312" s="13">
        <f t="shared" si="143"/>
        <v>8484111</v>
      </c>
      <c r="X312" s="13">
        <f t="shared" si="162"/>
        <v>491597070</v>
      </c>
      <c r="Y312" s="13">
        <f t="shared" si="156"/>
        <v>421197</v>
      </c>
      <c r="Z312" s="13">
        <f t="shared" si="144"/>
        <v>302638883510</v>
      </c>
      <c r="AA312" s="13">
        <f t="shared" si="145"/>
        <v>2228896482213</v>
      </c>
      <c r="AB312" s="13">
        <f t="shared" si="146"/>
        <v>1.8210084259680208E+16</v>
      </c>
      <c r="AC312" s="13">
        <f t="shared" si="147"/>
        <v>8.2564350408360935E+19</v>
      </c>
      <c r="AD312" s="13">
        <f t="shared" si="148"/>
        <v>4.9679795284214858E+24</v>
      </c>
      <c r="AE312" s="13">
        <f t="shared" si="149"/>
        <v>296267538594</v>
      </c>
      <c r="AF312" s="13">
        <f t="shared" si="159"/>
        <v>24</v>
      </c>
      <c r="AG312" s="13">
        <f t="shared" si="160"/>
        <v>53493515573112</v>
      </c>
      <c r="AH312" s="13">
        <f t="shared" si="150"/>
        <v>1.3411493023123842E+17</v>
      </c>
      <c r="AI312" s="13">
        <f t="shared" si="151"/>
        <v>1444104</v>
      </c>
      <c r="AJ312" s="13">
        <f t="shared" si="131"/>
        <v>15.751492247121936</v>
      </c>
      <c r="AK312" s="13">
        <f t="shared" si="157"/>
        <v>83.7702808395006</v>
      </c>
      <c r="AL312" s="13">
        <f t="shared" si="152"/>
        <v>0.47822691337747009</v>
      </c>
    </row>
    <row r="313" spans="1:38" ht="15.75" thickBot="1" x14ac:dyDescent="0.3">
      <c r="A313" s="3">
        <v>44536</v>
      </c>
      <c r="B313" s="8">
        <v>211662</v>
      </c>
      <c r="C313" s="4">
        <f t="shared" si="133"/>
        <v>193</v>
      </c>
      <c r="D313" s="8">
        <f t="shared" si="141"/>
        <v>8</v>
      </c>
      <c r="E313" s="4">
        <f t="shared" si="141"/>
        <v>155</v>
      </c>
      <c r="F313" s="8">
        <v>60201</v>
      </c>
      <c r="G313" s="4">
        <v>6111</v>
      </c>
      <c r="H313" s="4">
        <f t="shared" si="132"/>
        <v>145350</v>
      </c>
      <c r="I313" s="4">
        <f t="shared" si="134"/>
        <v>3.2723708908489893E-3</v>
      </c>
      <c r="J313" s="4">
        <f t="shared" si="135"/>
        <v>2.6743741798308999E-3</v>
      </c>
      <c r="K313" s="4">
        <f t="shared" si="136"/>
        <v>4.983305925150745E-5</v>
      </c>
      <c r="L313" s="4">
        <f t="shared" si="137"/>
        <v>1.2012195121951219</v>
      </c>
      <c r="M313" s="8">
        <f t="shared" si="138"/>
        <v>2.8871502678799219</v>
      </c>
      <c r="N313" s="8">
        <f t="shared" si="139"/>
        <v>68.670805340590192</v>
      </c>
      <c r="O313" s="8">
        <f t="shared" si="140"/>
        <v>28.44204439152989</v>
      </c>
      <c r="P313" s="4">
        <v>6971546</v>
      </c>
      <c r="Q313" s="4">
        <f t="shared" si="161"/>
        <v>6333</v>
      </c>
      <c r="R313" s="13">
        <f t="shared" si="153"/>
        <v>37036177</v>
      </c>
      <c r="S313" s="13">
        <f t="shared" si="154"/>
        <v>1.3489513239986944E-4</v>
      </c>
      <c r="T313" s="13">
        <f t="shared" si="158"/>
        <v>6526</v>
      </c>
      <c r="U313" s="13">
        <f t="shared" si="142"/>
        <v>3624160401</v>
      </c>
      <c r="V313" s="13">
        <f t="shared" si="155"/>
        <v>1371678406775329</v>
      </c>
      <c r="W313" s="13">
        <f t="shared" si="143"/>
        <v>9331155</v>
      </c>
      <c r="X313" s="13">
        <f t="shared" si="162"/>
        <v>392871726</v>
      </c>
      <c r="Y313" s="13">
        <f t="shared" si="156"/>
        <v>481608</v>
      </c>
      <c r="Z313" s="13">
        <f t="shared" si="144"/>
        <v>241698091102</v>
      </c>
      <c r="AA313" s="13">
        <f t="shared" si="145"/>
        <v>2229614891577</v>
      </c>
      <c r="AB313" s="13">
        <f t="shared" si="146"/>
        <v>1.4550466782431502E+16</v>
      </c>
      <c r="AC313" s="13">
        <f t="shared" si="147"/>
        <v>8.2576411766281585E+19</v>
      </c>
      <c r="AD313" s="13">
        <f t="shared" si="148"/>
        <v>4.9711825647419172E+24</v>
      </c>
      <c r="AE313" s="13">
        <f t="shared" si="149"/>
        <v>234550108941</v>
      </c>
      <c r="AF313" s="13">
        <f t="shared" si="159"/>
        <v>30</v>
      </c>
      <c r="AG313" s="13">
        <f t="shared" si="160"/>
        <v>66888446747310</v>
      </c>
      <c r="AH313" s="13">
        <f t="shared" si="150"/>
        <v>1.3422504608782698E+17</v>
      </c>
      <c r="AI313" s="13">
        <f t="shared" si="151"/>
        <v>1806030</v>
      </c>
      <c r="AJ313" s="13">
        <f t="shared" si="131"/>
        <v>15.765814020253787</v>
      </c>
      <c r="AK313" s="13">
        <f t="shared" si="157"/>
        <v>83.755522606205403</v>
      </c>
      <c r="AL313" s="13">
        <f t="shared" si="152"/>
        <v>0.47866337354081245</v>
      </c>
    </row>
    <row r="314" spans="1:38" ht="15.75" thickBot="1" x14ac:dyDescent="0.3">
      <c r="A314" s="3">
        <v>44537</v>
      </c>
      <c r="B314" s="8">
        <v>211859</v>
      </c>
      <c r="C314" s="4">
        <f t="shared" si="133"/>
        <v>197</v>
      </c>
      <c r="D314" s="8">
        <f t="shared" si="141"/>
        <v>3</v>
      </c>
      <c r="E314" s="4">
        <f t="shared" si="141"/>
        <v>161</v>
      </c>
      <c r="F314" s="8">
        <v>60234</v>
      </c>
      <c r="G314" s="4">
        <v>6114</v>
      </c>
      <c r="H314" s="4">
        <f t="shared" si="132"/>
        <v>145511</v>
      </c>
      <c r="I314" s="4">
        <f t="shared" si="134"/>
        <v>3.1211608061891953E-3</v>
      </c>
      <c r="J314" s="4">
        <f t="shared" si="135"/>
        <v>2.8223262609157617E-3</v>
      </c>
      <c r="K314" s="4">
        <f t="shared" si="136"/>
        <v>1.3281535345485937E-4</v>
      </c>
      <c r="L314" s="4">
        <f t="shared" si="137"/>
        <v>1.056179775280899</v>
      </c>
      <c r="M314" s="8">
        <f t="shared" si="138"/>
        <v>2.8858816476996494</v>
      </c>
      <c r="N314" s="8">
        <f t="shared" si="139"/>
        <v>68.682944788751016</v>
      </c>
      <c r="O314" s="8">
        <f t="shared" si="140"/>
        <v>28.431173563549343</v>
      </c>
      <c r="P314" s="4">
        <v>6976542</v>
      </c>
      <c r="Q314" s="4">
        <f t="shared" si="161"/>
        <v>4996</v>
      </c>
      <c r="R314" s="13">
        <f t="shared" si="153"/>
        <v>37030984</v>
      </c>
      <c r="S314" s="13">
        <f t="shared" si="154"/>
        <v>1.92055387996171E-4</v>
      </c>
      <c r="T314" s="13">
        <f t="shared" si="158"/>
        <v>5193</v>
      </c>
      <c r="U314" s="13">
        <f t="shared" si="142"/>
        <v>3628134756</v>
      </c>
      <c r="V314" s="13">
        <f t="shared" si="155"/>
        <v>1371293776008256</v>
      </c>
      <c r="W314" s="13">
        <f t="shared" si="143"/>
        <v>9697674</v>
      </c>
      <c r="X314" s="13">
        <f t="shared" si="162"/>
        <v>312795162</v>
      </c>
      <c r="Y314" s="13">
        <f t="shared" si="156"/>
        <v>180702</v>
      </c>
      <c r="Z314" s="13">
        <f t="shared" si="144"/>
        <v>192301899912</v>
      </c>
      <c r="AA314" s="13">
        <f t="shared" si="145"/>
        <v>2230524290256</v>
      </c>
      <c r="AB314" s="13">
        <f t="shared" si="146"/>
        <v>1.1583112639299408E+16</v>
      </c>
      <c r="AC314" s="13">
        <f t="shared" si="147"/>
        <v>8.2598509304081285E+19</v>
      </c>
      <c r="AD314" s="13">
        <f t="shared" si="148"/>
        <v>4.975238609422032E+24</v>
      </c>
      <c r="AE314" s="13">
        <f t="shared" si="149"/>
        <v>185006796064</v>
      </c>
      <c r="AF314" s="13">
        <f t="shared" si="159"/>
        <v>33</v>
      </c>
      <c r="AG314" s="13">
        <f t="shared" si="160"/>
        <v>73607301578448</v>
      </c>
      <c r="AH314" s="13">
        <f t="shared" si="150"/>
        <v>1.343534000992799E+17</v>
      </c>
      <c r="AI314" s="13">
        <f t="shared" si="151"/>
        <v>1987722</v>
      </c>
      <c r="AJ314" s="13">
        <f t="shared" si="131"/>
        <v>15.777112232564971</v>
      </c>
      <c r="AK314" s="13">
        <f t="shared" si="157"/>
        <v>83.743778887924378</v>
      </c>
      <c r="AL314" s="13">
        <f t="shared" si="152"/>
        <v>0.47910887951064901</v>
      </c>
    </row>
    <row r="315" spans="1:38" ht="15.75" thickBot="1" x14ac:dyDescent="0.3">
      <c r="A315" s="3">
        <v>44538</v>
      </c>
      <c r="B315" s="8">
        <v>212047</v>
      </c>
      <c r="C315" s="4">
        <f t="shared" si="133"/>
        <v>188</v>
      </c>
      <c r="D315" s="8">
        <f t="shared" si="141"/>
        <v>8</v>
      </c>
      <c r="E315" s="4">
        <f t="shared" si="141"/>
        <v>170</v>
      </c>
      <c r="F315" s="8">
        <v>60244</v>
      </c>
      <c r="G315" s="4">
        <v>6122</v>
      </c>
      <c r="H315" s="4">
        <f t="shared" si="132"/>
        <v>145681</v>
      </c>
      <c r="I315" s="4">
        <f t="shared" si="134"/>
        <v>2.9380519221831221E-3</v>
      </c>
      <c r="J315" s="4">
        <f t="shared" si="135"/>
        <v>2.7388619613571475E-3</v>
      </c>
      <c r="K315" s="4">
        <f t="shared" si="136"/>
        <v>6.6396653608658129E-5</v>
      </c>
      <c r="L315" s="4">
        <f t="shared" si="137"/>
        <v>1.0473372781065089</v>
      </c>
      <c r="M315" s="8">
        <f t="shared" si="138"/>
        <v>2.8870957853683379</v>
      </c>
      <c r="N315" s="8">
        <f t="shared" si="139"/>
        <v>68.702221677269662</v>
      </c>
      <c r="O315" s="8">
        <f t="shared" si="140"/>
        <v>28.410682537361996</v>
      </c>
      <c r="P315" s="4">
        <v>6983654</v>
      </c>
      <c r="Q315" s="4">
        <f t="shared" si="161"/>
        <v>7112</v>
      </c>
      <c r="R315" s="13">
        <f t="shared" si="153"/>
        <v>37023684</v>
      </c>
      <c r="S315" s="13">
        <f t="shared" si="154"/>
        <v>2.053280273243473E-4</v>
      </c>
      <c r="T315" s="13">
        <f t="shared" si="158"/>
        <v>7300</v>
      </c>
      <c r="U315" s="13">
        <f t="shared" si="142"/>
        <v>3629339536</v>
      </c>
      <c r="V315" s="13">
        <f t="shared" si="155"/>
        <v>1370753176931856</v>
      </c>
      <c r="W315" s="13">
        <f t="shared" si="143"/>
        <v>10241480</v>
      </c>
      <c r="X315" s="13">
        <f t="shared" si="162"/>
        <v>439781200</v>
      </c>
      <c r="Y315" s="13">
        <f t="shared" si="156"/>
        <v>481952</v>
      </c>
      <c r="Z315" s="13">
        <f t="shared" si="144"/>
        <v>270272893200</v>
      </c>
      <c r="AA315" s="13">
        <f t="shared" si="145"/>
        <v>2230454818896</v>
      </c>
      <c r="AB315" s="13">
        <f t="shared" si="146"/>
        <v>1.62823201779408E+16</v>
      </c>
      <c r="AC315" s="13">
        <f t="shared" si="147"/>
        <v>8.2579654391082729E+19</v>
      </c>
      <c r="AD315" s="13">
        <f t="shared" si="148"/>
        <v>4.9749286991363878E+24</v>
      </c>
      <c r="AE315" s="13">
        <f t="shared" si="149"/>
        <v>263312440608</v>
      </c>
      <c r="AF315" s="13">
        <f t="shared" si="159"/>
        <v>10</v>
      </c>
      <c r="AG315" s="13">
        <f t="shared" si="160"/>
        <v>22304548188960</v>
      </c>
      <c r="AH315" s="13">
        <f t="shared" si="150"/>
        <v>1.3437152010957062E+17</v>
      </c>
      <c r="AI315" s="13">
        <f t="shared" si="151"/>
        <v>602440</v>
      </c>
      <c r="AJ315" s="13">
        <f t="shared" si="131"/>
        <v>15.793195676511557</v>
      </c>
      <c r="AK315" s="13">
        <f t="shared" si="157"/>
        <v>83.727270291072571</v>
      </c>
      <c r="AL315" s="13">
        <f t="shared" si="152"/>
        <v>0.47953403241587372</v>
      </c>
    </row>
    <row r="316" spans="1:38" ht="15.75" thickBot="1" x14ac:dyDescent="0.3">
      <c r="A316" s="3">
        <v>44539</v>
      </c>
      <c r="B316" s="8">
        <v>212224</v>
      </c>
      <c r="C316" s="4">
        <f t="shared" si="133"/>
        <v>177</v>
      </c>
      <c r="D316" s="8">
        <f t="shared" si="141"/>
        <v>4</v>
      </c>
      <c r="E316" s="4">
        <f t="shared" si="141"/>
        <v>165</v>
      </c>
      <c r="F316" s="8">
        <v>60252</v>
      </c>
      <c r="G316" s="4">
        <v>6126</v>
      </c>
      <c r="H316" s="4">
        <f t="shared" si="132"/>
        <v>145846</v>
      </c>
      <c r="I316" s="4">
        <f t="shared" si="134"/>
        <v>3.4853614817765386E-3</v>
      </c>
      <c r="J316" s="4">
        <f t="shared" si="135"/>
        <v>2.6555135099249816E-3</v>
      </c>
      <c r="K316" s="4">
        <f t="shared" si="136"/>
        <v>9.9581756622186814E-5</v>
      </c>
      <c r="L316" s="4">
        <f t="shared" si="137"/>
        <v>1.2650602409638556</v>
      </c>
      <c r="M316" s="8">
        <f t="shared" si="138"/>
        <v>2.8865726779252112</v>
      </c>
      <c r="N316" s="8">
        <f t="shared" si="139"/>
        <v>68.722670386007238</v>
      </c>
      <c r="O316" s="8">
        <f t="shared" si="140"/>
        <v>28.39075693606755</v>
      </c>
      <c r="P316" s="4">
        <v>6991256</v>
      </c>
      <c r="Q316" s="4">
        <f t="shared" si="161"/>
        <v>7602</v>
      </c>
      <c r="R316" s="13">
        <f t="shared" si="153"/>
        <v>37015905</v>
      </c>
      <c r="S316" s="13">
        <f t="shared" si="154"/>
        <v>1.9986003313980842E-4</v>
      </c>
      <c r="T316" s="13">
        <f t="shared" si="158"/>
        <v>7779</v>
      </c>
      <c r="U316" s="13">
        <f t="shared" si="142"/>
        <v>3630303504</v>
      </c>
      <c r="V316" s="13">
        <f t="shared" si="155"/>
        <v>1370177222969025</v>
      </c>
      <c r="W316" s="13">
        <f t="shared" si="143"/>
        <v>9941580</v>
      </c>
      <c r="X316" s="13">
        <f t="shared" si="162"/>
        <v>468700308</v>
      </c>
      <c r="Y316" s="13">
        <f t="shared" si="156"/>
        <v>241008</v>
      </c>
      <c r="Z316" s="13">
        <f t="shared" si="144"/>
        <v>287946724995</v>
      </c>
      <c r="AA316" s="13">
        <f t="shared" si="145"/>
        <v>2230282308060</v>
      </c>
      <c r="AB316" s="13">
        <f t="shared" si="146"/>
        <v>1.734936607439874E+16</v>
      </c>
      <c r="AC316" s="13">
        <f t="shared" si="147"/>
        <v>8.2555918038329688E+19</v>
      </c>
      <c r="AD316" s="13">
        <f t="shared" si="148"/>
        <v>4.9741591736454408E+24</v>
      </c>
      <c r="AE316" s="13">
        <f t="shared" si="149"/>
        <v>281394909810</v>
      </c>
      <c r="AF316" s="13">
        <f t="shared" si="159"/>
        <v>8</v>
      </c>
      <c r="AG316" s="13">
        <f t="shared" si="160"/>
        <v>17842258464480</v>
      </c>
      <c r="AH316" s="13">
        <f t="shared" si="150"/>
        <v>1.3437896962523112E+17</v>
      </c>
      <c r="AI316" s="13">
        <f t="shared" si="151"/>
        <v>482016</v>
      </c>
      <c r="AJ316" s="13">
        <f t="shared" si="131"/>
        <v>15.810387231753676</v>
      </c>
      <c r="AK316" s="13">
        <f t="shared" si="157"/>
        <v>83.70967845889308</v>
      </c>
      <c r="AL316" s="13">
        <f t="shared" si="152"/>
        <v>0.47993430935323955</v>
      </c>
    </row>
    <row r="317" spans="1:38" ht="15.75" thickBot="1" x14ac:dyDescent="0.3">
      <c r="A317" s="3">
        <v>44540</v>
      </c>
      <c r="B317" s="8">
        <v>212434</v>
      </c>
      <c r="C317" s="4">
        <f t="shared" si="133"/>
        <v>210</v>
      </c>
      <c r="D317" s="8">
        <f t="shared" si="141"/>
        <v>6</v>
      </c>
      <c r="E317" s="4">
        <f t="shared" si="141"/>
        <v>160</v>
      </c>
      <c r="F317" s="8">
        <v>60296</v>
      </c>
      <c r="G317" s="4">
        <v>6132</v>
      </c>
      <c r="H317" s="4">
        <f t="shared" si="132"/>
        <v>146006</v>
      </c>
      <c r="I317" s="4">
        <f t="shared" si="134"/>
        <v>3.6154968820485602E-3</v>
      </c>
      <c r="J317" s="4">
        <f t="shared" si="135"/>
        <v>2.7530847817433994E-3</v>
      </c>
      <c r="K317" s="4">
        <f t="shared" si="136"/>
        <v>8.2924240413957806E-5</v>
      </c>
      <c r="L317" s="4">
        <f t="shared" si="137"/>
        <v>1.2748538011695905</v>
      </c>
      <c r="M317" s="8">
        <f t="shared" si="138"/>
        <v>2.8865435853017876</v>
      </c>
      <c r="N317" s="8">
        <f t="shared" si="139"/>
        <v>68.730052628110386</v>
      </c>
      <c r="O317" s="8">
        <f t="shared" si="140"/>
        <v>28.383403786587834</v>
      </c>
      <c r="P317" s="4">
        <v>6998654</v>
      </c>
      <c r="Q317" s="4">
        <f t="shared" si="161"/>
        <v>7398</v>
      </c>
      <c r="R317" s="13">
        <f t="shared" si="153"/>
        <v>37008297</v>
      </c>
      <c r="S317" s="13">
        <f t="shared" si="154"/>
        <v>2.04737872699195E-4</v>
      </c>
      <c r="T317" s="13">
        <f t="shared" si="158"/>
        <v>7608</v>
      </c>
      <c r="U317" s="13">
        <f t="shared" si="142"/>
        <v>3635607616</v>
      </c>
      <c r="V317" s="13">
        <f t="shared" si="155"/>
        <v>1369614046840209</v>
      </c>
      <c r="W317" s="13">
        <f t="shared" si="143"/>
        <v>9647360</v>
      </c>
      <c r="X317" s="13">
        <f t="shared" si="162"/>
        <v>458731968</v>
      </c>
      <c r="Y317" s="13">
        <f t="shared" si="156"/>
        <v>361776</v>
      </c>
      <c r="Z317" s="13">
        <f t="shared" si="144"/>
        <v>281559123576</v>
      </c>
      <c r="AA317" s="13">
        <f t="shared" si="145"/>
        <v>2231452275912</v>
      </c>
      <c r="AB317" s="13">
        <f t="shared" si="146"/>
        <v>1.6976888915138496E+16</v>
      </c>
      <c r="AC317" s="13">
        <f t="shared" si="147"/>
        <v>8.2582248568277238E+19</v>
      </c>
      <c r="AD317" s="13">
        <f t="shared" si="148"/>
        <v>4.9793792596728446E+24</v>
      </c>
      <c r="AE317" s="13">
        <f t="shared" si="149"/>
        <v>273787381206</v>
      </c>
      <c r="AF317" s="13">
        <f t="shared" si="159"/>
        <v>44</v>
      </c>
      <c r="AG317" s="13">
        <f t="shared" si="160"/>
        <v>98183900140128</v>
      </c>
      <c r="AH317" s="13">
        <f t="shared" si="150"/>
        <v>1.3454764642838995E+17</v>
      </c>
      <c r="AI317" s="13">
        <f t="shared" si="151"/>
        <v>2653024</v>
      </c>
      <c r="AJ317" s="13">
        <f t="shared" si="131"/>
        <v>15.827117450864593</v>
      </c>
      <c r="AK317" s="13">
        <f t="shared" si="157"/>
        <v>83.692473334941226</v>
      </c>
      <c r="AL317" s="13">
        <f t="shared" si="152"/>
        <v>0.48040921419418203</v>
      </c>
    </row>
    <row r="318" spans="1:38" ht="15.75" thickBot="1" x14ac:dyDescent="0.3">
      <c r="A318" s="3">
        <v>44541</v>
      </c>
      <c r="B318" s="8">
        <v>212652</v>
      </c>
      <c r="C318" s="4">
        <f t="shared" si="133"/>
        <v>218</v>
      </c>
      <c r="D318" s="8">
        <f t="shared" si="141"/>
        <v>5</v>
      </c>
      <c r="E318" s="4">
        <f t="shared" si="141"/>
        <v>166</v>
      </c>
      <c r="F318" s="8">
        <v>60343</v>
      </c>
      <c r="G318" s="4">
        <v>6137</v>
      </c>
      <c r="H318" s="4">
        <f t="shared" si="132"/>
        <v>146172</v>
      </c>
      <c r="I318" s="4">
        <f t="shared" si="134"/>
        <v>3.2480983709792352E-3</v>
      </c>
      <c r="J318" s="4">
        <f t="shared" si="135"/>
        <v>2.8006562484463814E-3</v>
      </c>
      <c r="K318" s="4">
        <f t="shared" si="136"/>
        <v>1.3257544371343818E-4</v>
      </c>
      <c r="L318" s="4">
        <f t="shared" si="137"/>
        <v>1.1073446327683616</v>
      </c>
      <c r="M318" s="8">
        <f t="shared" si="138"/>
        <v>2.8859357071647573</v>
      </c>
      <c r="N318" s="8">
        <f t="shared" si="139"/>
        <v>68.737655888493876</v>
      </c>
      <c r="O318" s="8">
        <f t="shared" si="140"/>
        <v>28.376408404341362</v>
      </c>
      <c r="P318" s="4">
        <v>7006231</v>
      </c>
      <c r="Q318" s="4">
        <f t="shared" si="161"/>
        <v>7577</v>
      </c>
      <c r="R318" s="13">
        <f t="shared" si="153"/>
        <v>37000502</v>
      </c>
      <c r="S318" s="13">
        <f t="shared" si="154"/>
        <v>1.4656557902917102E-4</v>
      </c>
      <c r="T318" s="13">
        <f t="shared" si="158"/>
        <v>7795</v>
      </c>
      <c r="U318" s="13">
        <f t="shared" si="142"/>
        <v>3641277649</v>
      </c>
      <c r="V318" s="13">
        <f t="shared" si="155"/>
        <v>1369037148252004</v>
      </c>
      <c r="W318" s="13">
        <f t="shared" si="143"/>
        <v>10016938</v>
      </c>
      <c r="X318" s="13">
        <f t="shared" si="162"/>
        <v>470373685</v>
      </c>
      <c r="Y318" s="13">
        <f t="shared" si="156"/>
        <v>301715</v>
      </c>
      <c r="Z318" s="13">
        <f t="shared" si="144"/>
        <v>288418913090</v>
      </c>
      <c r="AA318" s="13">
        <f t="shared" si="145"/>
        <v>2232721292186</v>
      </c>
      <c r="AB318" s="13">
        <f t="shared" si="146"/>
        <v>1.740406247258987E+16</v>
      </c>
      <c r="AC318" s="13">
        <f t="shared" si="147"/>
        <v>8.261180863697068E+19</v>
      </c>
      <c r="AD318" s="13">
        <f t="shared" si="148"/>
        <v>4.9850443685807215E+24</v>
      </c>
      <c r="AE318" s="13">
        <f t="shared" si="149"/>
        <v>280352803654</v>
      </c>
      <c r="AF318" s="13">
        <f t="shared" si="159"/>
        <v>47</v>
      </c>
      <c r="AG318" s="13">
        <f t="shared" si="160"/>
        <v>104937900732742</v>
      </c>
      <c r="AH318" s="13">
        <f t="shared" si="150"/>
        <v>1.3472910093437979E+17</v>
      </c>
      <c r="AI318" s="13">
        <f t="shared" si="151"/>
        <v>2836121</v>
      </c>
      <c r="AJ318" s="13">
        <f t="shared" ref="AJ318:AJ381" si="163">P318*100/44219385</f>
        <v>15.844252469816123</v>
      </c>
      <c r="AK318" s="13">
        <f t="shared" si="157"/>
        <v>83.674845319535763</v>
      </c>
      <c r="AL318" s="13">
        <f t="shared" si="152"/>
        <v>0.48090221064811284</v>
      </c>
    </row>
    <row r="319" spans="1:38" ht="15.75" thickBot="1" x14ac:dyDescent="0.3">
      <c r="A319" s="3">
        <v>44542</v>
      </c>
      <c r="B319" s="8">
        <v>212848</v>
      </c>
      <c r="C319" s="4">
        <f t="shared" si="133"/>
        <v>196</v>
      </c>
      <c r="D319" s="8">
        <f t="shared" si="141"/>
        <v>8</v>
      </c>
      <c r="E319" s="4">
        <f t="shared" si="141"/>
        <v>169</v>
      </c>
      <c r="F319" s="8">
        <v>60362</v>
      </c>
      <c r="G319" s="4">
        <v>6145</v>
      </c>
      <c r="H319" s="4">
        <f t="shared" si="132"/>
        <v>146341</v>
      </c>
      <c r="I319" s="4">
        <f t="shared" si="134"/>
        <v>3.4790099731619229E-3</v>
      </c>
      <c r="J319" s="4">
        <f t="shared" si="135"/>
        <v>2.9488751201086775E-3</v>
      </c>
      <c r="K319" s="4">
        <f t="shared" si="136"/>
        <v>9.9400284947483513E-5</v>
      </c>
      <c r="L319" s="4">
        <f t="shared" si="137"/>
        <v>1.1413043478260869</v>
      </c>
      <c r="M319" s="8">
        <f t="shared" si="138"/>
        <v>2.8870367586258738</v>
      </c>
      <c r="N319" s="8">
        <f t="shared" si="139"/>
        <v>68.753758550702855</v>
      </c>
      <c r="O319" s="8">
        <f t="shared" si="140"/>
        <v>28.359204690671273</v>
      </c>
      <c r="P319" s="4">
        <v>7011654</v>
      </c>
      <c r="Q319" s="4">
        <f t="shared" si="161"/>
        <v>5423</v>
      </c>
      <c r="R319" s="13">
        <f t="shared" si="153"/>
        <v>36994883</v>
      </c>
      <c r="S319" s="13">
        <f t="shared" si="154"/>
        <v>1.2999095037008227E-4</v>
      </c>
      <c r="T319" s="13">
        <f t="shared" si="158"/>
        <v>5619</v>
      </c>
      <c r="U319" s="13">
        <f t="shared" si="142"/>
        <v>3643571044</v>
      </c>
      <c r="V319" s="13">
        <f t="shared" si="155"/>
        <v>1368621368183689</v>
      </c>
      <c r="W319" s="13">
        <f t="shared" si="143"/>
        <v>10201178</v>
      </c>
      <c r="X319" s="13">
        <f t="shared" si="162"/>
        <v>339174078</v>
      </c>
      <c r="Y319" s="13">
        <f t="shared" si="156"/>
        <v>482896</v>
      </c>
      <c r="Z319" s="13">
        <f t="shared" si="144"/>
        <v>207874247577</v>
      </c>
      <c r="AA319" s="13">
        <f t="shared" si="145"/>
        <v>2233085127646</v>
      </c>
      <c r="AB319" s="13">
        <f t="shared" si="146"/>
        <v>1.2547705332242874E+16</v>
      </c>
      <c r="AC319" s="13">
        <f t="shared" si="147"/>
        <v>8.2612723026303828E+19</v>
      </c>
      <c r="AD319" s="13">
        <f t="shared" si="148"/>
        <v>4.9866691873137526E+24</v>
      </c>
      <c r="AE319" s="13">
        <f t="shared" si="149"/>
        <v>200623250509</v>
      </c>
      <c r="AF319" s="13">
        <f t="shared" si="159"/>
        <v>19</v>
      </c>
      <c r="AG319" s="13">
        <f t="shared" si="160"/>
        <v>42428617425274</v>
      </c>
      <c r="AH319" s="13">
        <f t="shared" si="150"/>
        <v>1.3479348447496786E+17</v>
      </c>
      <c r="AI319" s="13">
        <f t="shared" si="151"/>
        <v>1146878</v>
      </c>
      <c r="AJ319" s="13">
        <f t="shared" si="163"/>
        <v>15.856516321970556</v>
      </c>
      <c r="AK319" s="13">
        <f t="shared" si="157"/>
        <v>83.662138222863121</v>
      </c>
      <c r="AL319" s="13">
        <f t="shared" si="152"/>
        <v>0.48134545516632582</v>
      </c>
    </row>
    <row r="320" spans="1:38" ht="15.75" thickBot="1" x14ac:dyDescent="0.3">
      <c r="A320" s="3">
        <v>44543</v>
      </c>
      <c r="B320" s="8">
        <v>213058</v>
      </c>
      <c r="C320" s="4">
        <f t="shared" si="133"/>
        <v>210</v>
      </c>
      <c r="D320" s="8">
        <f t="shared" si="141"/>
        <v>6</v>
      </c>
      <c r="E320" s="4">
        <f t="shared" si="141"/>
        <v>178</v>
      </c>
      <c r="F320" s="8">
        <v>60388</v>
      </c>
      <c r="G320" s="4">
        <v>6151</v>
      </c>
      <c r="H320" s="4">
        <f t="shared" ref="H320:H383" si="164">B320-G320-F320</f>
        <v>146519</v>
      </c>
      <c r="I320" s="4">
        <f t="shared" si="134"/>
        <v>3.8087037159700602E-3</v>
      </c>
      <c r="J320" s="4">
        <f t="shared" si="135"/>
        <v>3.1959992051400939E-3</v>
      </c>
      <c r="K320" s="4">
        <f t="shared" si="136"/>
        <v>6.6238325495131484E-5</v>
      </c>
      <c r="L320" s="4">
        <f t="shared" si="137"/>
        <v>1.1675126903553301</v>
      </c>
      <c r="M320" s="8">
        <f t="shared" si="138"/>
        <v>2.8870072937885456</v>
      </c>
      <c r="N320" s="8">
        <f t="shared" si="139"/>
        <v>68.76953693360494</v>
      </c>
      <c r="O320" s="8">
        <f t="shared" si="140"/>
        <v>28.343455772606518</v>
      </c>
      <c r="P320" s="4">
        <v>7016463</v>
      </c>
      <c r="Q320" s="4">
        <f t="shared" si="161"/>
        <v>4809</v>
      </c>
      <c r="R320" s="13">
        <f t="shared" si="153"/>
        <v>36989864</v>
      </c>
      <c r="S320" s="13">
        <f t="shared" si="154"/>
        <v>9.2349623129190208E-5</v>
      </c>
      <c r="T320" s="13">
        <f t="shared" si="158"/>
        <v>5019</v>
      </c>
      <c r="U320" s="13">
        <f t="shared" si="142"/>
        <v>3646710544</v>
      </c>
      <c r="V320" s="13">
        <f t="shared" si="155"/>
        <v>1368250038738496</v>
      </c>
      <c r="W320" s="13">
        <f t="shared" si="143"/>
        <v>10749064</v>
      </c>
      <c r="X320" s="13">
        <f t="shared" si="162"/>
        <v>303087372</v>
      </c>
      <c r="Y320" s="13">
        <f t="shared" si="156"/>
        <v>362328</v>
      </c>
      <c r="Z320" s="13">
        <f t="shared" si="144"/>
        <v>185652127416</v>
      </c>
      <c r="AA320" s="13">
        <f t="shared" si="145"/>
        <v>2233743907232</v>
      </c>
      <c r="AB320" s="13">
        <f t="shared" si="146"/>
        <v>1.1211160670397408E+16</v>
      </c>
      <c r="AC320" s="13">
        <f t="shared" si="147"/>
        <v>8.26258833393403E+19</v>
      </c>
      <c r="AD320" s="13">
        <f t="shared" si="148"/>
        <v>4.9896118430960819E+24</v>
      </c>
      <c r="AE320" s="13">
        <f t="shared" si="149"/>
        <v>177884255976</v>
      </c>
      <c r="AF320" s="13">
        <f t="shared" si="159"/>
        <v>26</v>
      </c>
      <c r="AG320" s="13">
        <f t="shared" si="160"/>
        <v>58077341588032</v>
      </c>
      <c r="AH320" s="13">
        <f t="shared" si="150"/>
        <v>1.3489132706992602E+17</v>
      </c>
      <c r="AI320" s="13">
        <f t="shared" si="151"/>
        <v>1570088</v>
      </c>
      <c r="AJ320" s="13">
        <f t="shared" si="163"/>
        <v>15.867391642828141</v>
      </c>
      <c r="AK320" s="13">
        <f t="shared" si="157"/>
        <v>83.650787997164585</v>
      </c>
      <c r="AL320" s="13">
        <f t="shared" si="152"/>
        <v>0.4818203600072683</v>
      </c>
    </row>
    <row r="321" spans="1:38" ht="15.75" thickBot="1" x14ac:dyDescent="0.3">
      <c r="A321" s="3">
        <v>44544</v>
      </c>
      <c r="B321" s="8">
        <v>213288</v>
      </c>
      <c r="C321" s="4">
        <f t="shared" si="133"/>
        <v>230</v>
      </c>
      <c r="D321" s="8">
        <f t="shared" si="141"/>
        <v>4</v>
      </c>
      <c r="E321" s="4">
        <f t="shared" si="141"/>
        <v>193</v>
      </c>
      <c r="F321" s="8">
        <v>60421</v>
      </c>
      <c r="G321" s="4">
        <v>6155</v>
      </c>
      <c r="H321" s="4">
        <f t="shared" si="164"/>
        <v>146712</v>
      </c>
      <c r="I321" s="4">
        <f t="shared" si="134"/>
        <v>4.0548815809073003E-3</v>
      </c>
      <c r="J321" s="4">
        <f t="shared" si="135"/>
        <v>3.0783998940765627E-3</v>
      </c>
      <c r="K321" s="4">
        <f t="shared" si="136"/>
        <v>1.6550537064927758E-4</v>
      </c>
      <c r="L321" s="4">
        <f t="shared" si="137"/>
        <v>1.25</v>
      </c>
      <c r="M321" s="8">
        <f t="shared" si="138"/>
        <v>2.8857694760136532</v>
      </c>
      <c r="N321" s="8">
        <f t="shared" si="139"/>
        <v>68.785866996736814</v>
      </c>
      <c r="O321" s="8">
        <f t="shared" si="140"/>
        <v>28.32836352724954</v>
      </c>
      <c r="P321" s="4">
        <v>7019879</v>
      </c>
      <c r="Q321" s="4">
        <f t="shared" si="161"/>
        <v>3416</v>
      </c>
      <c r="R321" s="13">
        <f t="shared" si="153"/>
        <v>36986218</v>
      </c>
      <c r="S321" s="13">
        <f t="shared" si="154"/>
        <v>1.2366768616353259E-4</v>
      </c>
      <c r="T321" s="13">
        <f t="shared" si="158"/>
        <v>3646</v>
      </c>
      <c r="U321" s="13">
        <f t="shared" si="142"/>
        <v>3650697241</v>
      </c>
      <c r="V321" s="13">
        <f t="shared" si="155"/>
        <v>1367980321943524</v>
      </c>
      <c r="W321" s="13">
        <f t="shared" si="143"/>
        <v>11661253</v>
      </c>
      <c r="X321" s="13">
        <f t="shared" si="162"/>
        <v>220294966</v>
      </c>
      <c r="Y321" s="13">
        <f t="shared" si="156"/>
        <v>241684</v>
      </c>
      <c r="Z321" s="13">
        <f t="shared" si="144"/>
        <v>134851750828</v>
      </c>
      <c r="AA321" s="13">
        <f t="shared" si="145"/>
        <v>2234744277778</v>
      </c>
      <c r="AB321" s="13">
        <f t="shared" si="146"/>
        <v>8147877636778588</v>
      </c>
      <c r="AC321" s="13">
        <f t="shared" si="147"/>
        <v>8.2654739032149656E+19</v>
      </c>
      <c r="AD321" s="13">
        <f t="shared" si="148"/>
        <v>4.994081987061515E+24</v>
      </c>
      <c r="AE321" s="13">
        <f t="shared" si="149"/>
        <v>126344920688</v>
      </c>
      <c r="AF321" s="13">
        <f t="shared" si="159"/>
        <v>33</v>
      </c>
      <c r="AG321" s="13">
        <f t="shared" si="160"/>
        <v>73746561166674</v>
      </c>
      <c r="AH321" s="13">
        <f t="shared" si="150"/>
        <v>1.3502548400762454E+17</v>
      </c>
      <c r="AI321" s="13">
        <f t="shared" si="151"/>
        <v>1993893</v>
      </c>
      <c r="AJ321" s="13">
        <f t="shared" si="163"/>
        <v>15.875116761574137</v>
      </c>
      <c r="AK321" s="13">
        <f t="shared" si="157"/>
        <v>83.642542744545182</v>
      </c>
      <c r="AL321" s="13">
        <f t="shared" si="152"/>
        <v>0.48234049388068151</v>
      </c>
    </row>
    <row r="322" spans="1:38" ht="15.75" thickBot="1" x14ac:dyDescent="0.3">
      <c r="A322" s="3">
        <v>44545</v>
      </c>
      <c r="B322" s="8">
        <v>213533</v>
      </c>
      <c r="C322" s="4">
        <f t="shared" ref="C322:C385" si="165">B322-B321</f>
        <v>245</v>
      </c>
      <c r="D322" s="8">
        <f t="shared" si="141"/>
        <v>10</v>
      </c>
      <c r="E322" s="4">
        <f t="shared" si="141"/>
        <v>186</v>
      </c>
      <c r="F322" s="8">
        <v>60470</v>
      </c>
      <c r="G322" s="4">
        <v>6165</v>
      </c>
      <c r="H322" s="4">
        <f t="shared" si="164"/>
        <v>146898</v>
      </c>
      <c r="I322" s="4">
        <f t="shared" ref="I322:I385" si="166">C323/F322</f>
        <v>3.5058706796758723E-3</v>
      </c>
      <c r="J322" s="4">
        <f t="shared" ref="J322:J385" si="167">E323/F322</f>
        <v>2.3482718703489334E-3</v>
      </c>
      <c r="K322" s="4">
        <f t="shared" ref="K322:K385" si="168">D323/F322</f>
        <v>9.9222755085166193E-5</v>
      </c>
      <c r="L322" s="4">
        <f t="shared" ref="L322:L385" si="169">I322/(J322+K322)</f>
        <v>1.4324324324324325</v>
      </c>
      <c r="M322" s="8">
        <f t="shared" ref="M322:M385" si="170">100*(G322/B322)</f>
        <v>2.8871415659406274</v>
      </c>
      <c r="N322" s="8">
        <f t="shared" ref="N322:N385" si="171">100*(H322/B322)</f>
        <v>68.794050568296242</v>
      </c>
      <c r="O322" s="8">
        <f t="shared" ref="O322:O385" si="172">100*(F322/B322)</f>
        <v>28.318807865763134</v>
      </c>
      <c r="P322" s="4">
        <v>7024453</v>
      </c>
      <c r="Q322" s="4">
        <f t="shared" si="161"/>
        <v>4574</v>
      </c>
      <c r="R322" s="13">
        <f t="shared" si="153"/>
        <v>36981399</v>
      </c>
      <c r="S322" s="13">
        <f t="shared" si="154"/>
        <v>1.5867436491518344E-4</v>
      </c>
      <c r="T322" s="13">
        <f t="shared" si="158"/>
        <v>4819</v>
      </c>
      <c r="U322" s="13">
        <f t="shared" si="142"/>
        <v>3656620900</v>
      </c>
      <c r="V322" s="13">
        <f t="shared" si="155"/>
        <v>1367623871997201</v>
      </c>
      <c r="W322" s="13">
        <f t="shared" si="143"/>
        <v>11247420</v>
      </c>
      <c r="X322" s="13">
        <f t="shared" si="162"/>
        <v>291404930</v>
      </c>
      <c r="Y322" s="13">
        <f t="shared" si="156"/>
        <v>604700</v>
      </c>
      <c r="Z322" s="13">
        <f t="shared" si="144"/>
        <v>178213361781</v>
      </c>
      <c r="AA322" s="13">
        <f t="shared" si="145"/>
        <v>2236265197530</v>
      </c>
      <c r="AB322" s="13">
        <f t="shared" si="146"/>
        <v>1.077656198689707E+16</v>
      </c>
      <c r="AC322" s="13">
        <f t="shared" si="147"/>
        <v>8.2700215539670745E+19</v>
      </c>
      <c r="AD322" s="13">
        <f t="shared" si="148"/>
        <v>5.0008820336838904E+24</v>
      </c>
      <c r="AE322" s="13">
        <f t="shared" si="149"/>
        <v>169152919026</v>
      </c>
      <c r="AF322" s="13">
        <f t="shared" si="159"/>
        <v>49</v>
      </c>
      <c r="AG322" s="13">
        <f t="shared" si="160"/>
        <v>109576994678970</v>
      </c>
      <c r="AH322" s="13">
        <f t="shared" si="150"/>
        <v>1.352269564946391E+17</v>
      </c>
      <c r="AI322" s="13">
        <f t="shared" si="151"/>
        <v>2963030</v>
      </c>
      <c r="AJ322" s="13">
        <f t="shared" si="163"/>
        <v>15.88546064130019</v>
      </c>
      <c r="AK322" s="13">
        <f t="shared" si="157"/>
        <v>83.631644809171362</v>
      </c>
      <c r="AL322" s="13">
        <f t="shared" si="152"/>
        <v>0.48289454952844774</v>
      </c>
    </row>
    <row r="323" spans="1:38" ht="15.75" thickBot="1" x14ac:dyDescent="0.3">
      <c r="A323" s="3">
        <v>44546</v>
      </c>
      <c r="B323" s="8">
        <v>213745</v>
      </c>
      <c r="C323" s="4">
        <f t="shared" si="165"/>
        <v>212</v>
      </c>
      <c r="D323" s="8">
        <f t="shared" ref="D323:E386" si="173">G323-G322</f>
        <v>6</v>
      </c>
      <c r="E323" s="4">
        <f t="shared" si="173"/>
        <v>142</v>
      </c>
      <c r="F323" s="8">
        <v>60534</v>
      </c>
      <c r="G323" s="4">
        <v>6171</v>
      </c>
      <c r="H323" s="4">
        <f t="shared" si="164"/>
        <v>147040</v>
      </c>
      <c r="I323" s="4">
        <f t="shared" si="166"/>
        <v>4.9393729143952158E-3</v>
      </c>
      <c r="J323" s="4">
        <f t="shared" si="167"/>
        <v>3.683880133478706E-3</v>
      </c>
      <c r="K323" s="4">
        <f t="shared" si="168"/>
        <v>6.6078567416658405E-5</v>
      </c>
      <c r="L323" s="4">
        <f t="shared" si="169"/>
        <v>1.3171806167400881</v>
      </c>
      <c r="M323" s="8">
        <f t="shared" si="170"/>
        <v>2.8870850780135204</v>
      </c>
      <c r="N323" s="8">
        <f t="shared" si="171"/>
        <v>68.792252450349707</v>
      </c>
      <c r="O323" s="8">
        <f t="shared" si="172"/>
        <v>28.320662471636766</v>
      </c>
      <c r="P323" s="4">
        <v>7030321</v>
      </c>
      <c r="Q323" s="4">
        <f t="shared" si="161"/>
        <v>5868</v>
      </c>
      <c r="R323" s="13">
        <f t="shared" si="153"/>
        <v>36975319</v>
      </c>
      <c r="S323" s="13">
        <f t="shared" si="154"/>
        <v>1.8750345331706265E-4</v>
      </c>
      <c r="T323" s="13">
        <f t="shared" si="158"/>
        <v>6080</v>
      </c>
      <c r="U323" s="13">
        <f t="shared" ref="U323:U386" si="174">F323*F323</f>
        <v>3664365156</v>
      </c>
      <c r="V323" s="13">
        <f t="shared" si="155"/>
        <v>1367174215151761</v>
      </c>
      <c r="W323" s="13">
        <f t="shared" ref="W323:W386" si="175">F323*E323</f>
        <v>8595828</v>
      </c>
      <c r="X323" s="13">
        <f t="shared" si="162"/>
        <v>368046720</v>
      </c>
      <c r="Y323" s="13">
        <f t="shared" si="156"/>
        <v>363204</v>
      </c>
      <c r="Z323" s="13">
        <f t="shared" ref="Z323:Z386" si="176">R323*T323</f>
        <v>224809939520</v>
      </c>
      <c r="AA323" s="13">
        <f t="shared" ref="AA323:AA386" si="177">R323*F323</f>
        <v>2238263960346</v>
      </c>
      <c r="AB323" s="13">
        <f t="shared" ref="AB323:AB386" si="178">F323*Z323</f>
        <v>1.360864487890368E+16</v>
      </c>
      <c r="AC323" s="13">
        <f t="shared" ref="AC323:AC386" si="179">F323*V323</f>
        <v>8.2760523939996697E+19</v>
      </c>
      <c r="AD323" s="13">
        <f t="shared" ref="AD323:AD386" si="180">U323*V323</f>
        <v>5.00982555618376E+24</v>
      </c>
      <c r="AE323" s="13">
        <f t="shared" ref="AE323:AE386" si="181">R323*Q323</f>
        <v>216971171892</v>
      </c>
      <c r="AF323" s="13">
        <f t="shared" si="159"/>
        <v>64</v>
      </c>
      <c r="AG323" s="13">
        <f t="shared" si="160"/>
        <v>143248893462144</v>
      </c>
      <c r="AH323" s="13">
        <f t="shared" ref="AH323:AH386" si="182">R323*U323</f>
        <v>1.3549107057558477E+17</v>
      </c>
      <c r="AI323" s="13">
        <f t="shared" ref="AI323:AI386" si="183">F323*AF323</f>
        <v>3874176</v>
      </c>
      <c r="AJ323" s="13">
        <f t="shared" si="163"/>
        <v>15.898730839427097</v>
      </c>
      <c r="AK323" s="13">
        <f t="shared" si="157"/>
        <v>83.617895183300263</v>
      </c>
      <c r="AL323" s="13">
        <f t="shared" ref="AL323:AL386" si="184">B323*100/44219385</f>
        <v>0.48337397727263731</v>
      </c>
    </row>
    <row r="324" spans="1:38" ht="15.75" thickBot="1" x14ac:dyDescent="0.3">
      <c r="A324" s="3">
        <v>44547</v>
      </c>
      <c r="B324" s="8">
        <v>214044</v>
      </c>
      <c r="C324" s="4">
        <f t="shared" si="165"/>
        <v>299</v>
      </c>
      <c r="D324" s="8">
        <f t="shared" si="173"/>
        <v>4</v>
      </c>
      <c r="E324" s="4">
        <f t="shared" si="173"/>
        <v>223</v>
      </c>
      <c r="F324" s="8">
        <v>60606</v>
      </c>
      <c r="G324" s="4">
        <v>6175</v>
      </c>
      <c r="H324" s="4">
        <f t="shared" si="164"/>
        <v>147263</v>
      </c>
      <c r="I324" s="4">
        <f t="shared" si="166"/>
        <v>4.7190047190047192E-3</v>
      </c>
      <c r="J324" s="4">
        <f t="shared" si="167"/>
        <v>3.4155034155034154E-3</v>
      </c>
      <c r="K324" s="4">
        <f t="shared" si="168"/>
        <v>8.2500082500082503E-5</v>
      </c>
      <c r="L324" s="4">
        <f t="shared" si="169"/>
        <v>1.3490566037735852</v>
      </c>
      <c r="M324" s="8">
        <f t="shared" si="170"/>
        <v>2.8849208573938068</v>
      </c>
      <c r="N324" s="8">
        <f t="shared" si="171"/>
        <v>68.800340116985296</v>
      </c>
      <c r="O324" s="8">
        <f t="shared" si="172"/>
        <v>28.314739025620899</v>
      </c>
      <c r="P324" s="4">
        <v>7037254</v>
      </c>
      <c r="Q324" s="4">
        <f t="shared" si="161"/>
        <v>6933</v>
      </c>
      <c r="R324" s="13">
        <f t="shared" ref="R324:R387" si="185">44219385-B324-P324</f>
        <v>36968087</v>
      </c>
      <c r="S324" s="13">
        <f t="shared" ref="S324:S387" si="186">Q325/R324</f>
        <v>1.6119308526838297E-4</v>
      </c>
      <c r="T324" s="13">
        <f t="shared" si="158"/>
        <v>7232</v>
      </c>
      <c r="U324" s="13">
        <f t="shared" si="174"/>
        <v>3673087236</v>
      </c>
      <c r="V324" s="13">
        <f t="shared" ref="V324:V387" si="187">R324*R324</f>
        <v>1366639456439569</v>
      </c>
      <c r="W324" s="13">
        <f t="shared" si="175"/>
        <v>13515138</v>
      </c>
      <c r="X324" s="13">
        <f t="shared" si="162"/>
        <v>438302592</v>
      </c>
      <c r="Y324" s="13">
        <f t="shared" ref="Y324:Y387" si="188">F324*D324</f>
        <v>242424</v>
      </c>
      <c r="Z324" s="13">
        <f t="shared" si="176"/>
        <v>267353205184</v>
      </c>
      <c r="AA324" s="13">
        <f t="shared" si="177"/>
        <v>2240487880722</v>
      </c>
      <c r="AB324" s="13">
        <f t="shared" si="178"/>
        <v>1.6203208353381504E+16</v>
      </c>
      <c r="AC324" s="13">
        <f t="shared" si="179"/>
        <v>8.2826550896976511E+19</v>
      </c>
      <c r="AD324" s="13">
        <f t="shared" si="180"/>
        <v>5.0197859436621587E+24</v>
      </c>
      <c r="AE324" s="13">
        <f t="shared" si="181"/>
        <v>256299747171</v>
      </c>
      <c r="AF324" s="13">
        <f t="shared" si="159"/>
        <v>72</v>
      </c>
      <c r="AG324" s="13">
        <f t="shared" si="160"/>
        <v>161315127411984</v>
      </c>
      <c r="AH324" s="13">
        <f t="shared" si="182"/>
        <v>1.3578700849903754E+17</v>
      </c>
      <c r="AI324" s="13">
        <f t="shared" si="183"/>
        <v>4363632</v>
      </c>
      <c r="AJ324" s="13">
        <f t="shared" si="163"/>
        <v>15.91440948353307</v>
      </c>
      <c r="AK324" s="13">
        <f t="shared" ref="AK324:AK387" si="189">R324*100/44219385</f>
        <v>83.601540365158854</v>
      </c>
      <c r="AL324" s="13">
        <f t="shared" si="184"/>
        <v>0.48405015130807449</v>
      </c>
    </row>
    <row r="325" spans="1:38" ht="15.75" thickBot="1" x14ac:dyDescent="0.3">
      <c r="A325" s="3">
        <v>44548</v>
      </c>
      <c r="B325" s="8">
        <v>214330</v>
      </c>
      <c r="C325" s="4">
        <f t="shared" si="165"/>
        <v>286</v>
      </c>
      <c r="D325" s="8">
        <f t="shared" si="173"/>
        <v>5</v>
      </c>
      <c r="E325" s="4">
        <f t="shared" si="173"/>
        <v>207</v>
      </c>
      <c r="F325" s="8">
        <v>60680</v>
      </c>
      <c r="G325" s="4">
        <v>6180</v>
      </c>
      <c r="H325" s="4">
        <f t="shared" si="164"/>
        <v>147470</v>
      </c>
      <c r="I325" s="4">
        <f t="shared" si="166"/>
        <v>4.3177323665128543E-3</v>
      </c>
      <c r="J325" s="4">
        <f t="shared" si="167"/>
        <v>2.8015820698747526E-3</v>
      </c>
      <c r="K325" s="4">
        <f t="shared" si="168"/>
        <v>6.5919578114700063E-5</v>
      </c>
      <c r="L325" s="4">
        <f t="shared" si="169"/>
        <v>1.5057471264367817</v>
      </c>
      <c r="M325" s="8">
        <f t="shared" si="170"/>
        <v>2.8834040964867262</v>
      </c>
      <c r="N325" s="8">
        <f t="shared" si="171"/>
        <v>68.805113609853962</v>
      </c>
      <c r="O325" s="8">
        <f t="shared" si="172"/>
        <v>28.311482293659314</v>
      </c>
      <c r="P325" s="4">
        <v>7043213</v>
      </c>
      <c r="Q325" s="4">
        <f t="shared" si="161"/>
        <v>5959</v>
      </c>
      <c r="R325" s="13">
        <f t="shared" si="185"/>
        <v>36961842</v>
      </c>
      <c r="S325" s="13">
        <f t="shared" si="186"/>
        <v>1.637364285037526E-4</v>
      </c>
      <c r="T325" s="13">
        <f t="shared" ref="T325:T388" si="190">R324-R325</f>
        <v>6245</v>
      </c>
      <c r="U325" s="13">
        <f t="shared" si="174"/>
        <v>3682062400</v>
      </c>
      <c r="V325" s="13">
        <f t="shared" si="187"/>
        <v>1366177764032964</v>
      </c>
      <c r="W325" s="13">
        <f t="shared" si="175"/>
        <v>12560760</v>
      </c>
      <c r="X325" s="13">
        <f t="shared" si="162"/>
        <v>378946600</v>
      </c>
      <c r="Y325" s="13">
        <f t="shared" si="188"/>
        <v>303400</v>
      </c>
      <c r="Z325" s="13">
        <f t="shared" si="176"/>
        <v>230826703290</v>
      </c>
      <c r="AA325" s="13">
        <f t="shared" si="177"/>
        <v>2242844572560</v>
      </c>
      <c r="AB325" s="13">
        <f t="shared" si="178"/>
        <v>1.40065643556372E+16</v>
      </c>
      <c r="AC325" s="13">
        <f t="shared" si="179"/>
        <v>8.2899666721520255E+19</v>
      </c>
      <c r="AD325" s="13">
        <f t="shared" si="180"/>
        <v>5.0303517766618492E+24</v>
      </c>
      <c r="AE325" s="13">
        <f t="shared" si="181"/>
        <v>220255616478</v>
      </c>
      <c r="AF325" s="13">
        <f t="shared" ref="AF325:AF388" si="191">F325-F324</f>
        <v>74</v>
      </c>
      <c r="AG325" s="13">
        <f t="shared" si="160"/>
        <v>165970498369440</v>
      </c>
      <c r="AH325" s="13">
        <f t="shared" si="182"/>
        <v>1.360958086629408E+17</v>
      </c>
      <c r="AI325" s="13">
        <f t="shared" si="183"/>
        <v>4490320</v>
      </c>
      <c r="AJ325" s="13">
        <f t="shared" si="163"/>
        <v>15.927885473757719</v>
      </c>
      <c r="AK325" s="13">
        <f t="shared" si="189"/>
        <v>83.587417599769879</v>
      </c>
      <c r="AL325" s="13">
        <f t="shared" si="184"/>
        <v>0.4846969264724057</v>
      </c>
    </row>
    <row r="326" spans="1:38" ht="15.75" thickBot="1" x14ac:dyDescent="0.3">
      <c r="A326" s="3">
        <v>44549</v>
      </c>
      <c r="B326" s="8">
        <v>214592</v>
      </c>
      <c r="C326" s="4">
        <f t="shared" si="165"/>
        <v>262</v>
      </c>
      <c r="D326" s="8">
        <f t="shared" si="173"/>
        <v>4</v>
      </c>
      <c r="E326" s="4">
        <f t="shared" si="173"/>
        <v>170</v>
      </c>
      <c r="F326" s="8">
        <v>60768</v>
      </c>
      <c r="G326" s="4">
        <v>6184</v>
      </c>
      <c r="H326" s="4">
        <f t="shared" si="164"/>
        <v>147640</v>
      </c>
      <c r="I326" s="4">
        <f t="shared" si="166"/>
        <v>3.9988151658767769E-3</v>
      </c>
      <c r="J326" s="4">
        <f t="shared" si="167"/>
        <v>3.1266456029489203E-3</v>
      </c>
      <c r="K326" s="4">
        <f t="shared" si="168"/>
        <v>9.8736176935229066E-5</v>
      </c>
      <c r="L326" s="4">
        <f t="shared" si="169"/>
        <v>1.239795918367347</v>
      </c>
      <c r="M326" s="8">
        <f t="shared" si="170"/>
        <v>2.8817476886370414</v>
      </c>
      <c r="N326" s="8">
        <f t="shared" si="171"/>
        <v>68.800328064419929</v>
      </c>
      <c r="O326" s="8">
        <f t="shared" si="172"/>
        <v>28.317924246943036</v>
      </c>
      <c r="P326" s="4">
        <v>7049265</v>
      </c>
      <c r="Q326" s="4">
        <f t="shared" si="161"/>
        <v>6052</v>
      </c>
      <c r="R326" s="13">
        <f t="shared" si="185"/>
        <v>36955528</v>
      </c>
      <c r="S326" s="13">
        <f t="shared" si="186"/>
        <v>1.6506326198343046E-4</v>
      </c>
      <c r="T326" s="13">
        <f t="shared" si="190"/>
        <v>6314</v>
      </c>
      <c r="U326" s="13">
        <f t="shared" si="174"/>
        <v>3692749824</v>
      </c>
      <c r="V326" s="13">
        <f t="shared" si="187"/>
        <v>1365711049758784</v>
      </c>
      <c r="W326" s="13">
        <f t="shared" si="175"/>
        <v>10330560</v>
      </c>
      <c r="X326" s="13">
        <f t="shared" si="162"/>
        <v>383689152</v>
      </c>
      <c r="Y326" s="13">
        <f t="shared" si="188"/>
        <v>243072</v>
      </c>
      <c r="Z326" s="13">
        <f t="shared" si="176"/>
        <v>233337203792</v>
      </c>
      <c r="AA326" s="13">
        <f t="shared" si="177"/>
        <v>2245713525504</v>
      </c>
      <c r="AB326" s="13">
        <f t="shared" si="178"/>
        <v>1.4179435200032256E+16</v>
      </c>
      <c r="AC326" s="13">
        <f t="shared" si="179"/>
        <v>8.299152907174178E+19</v>
      </c>
      <c r="AD326" s="13">
        <f t="shared" si="180"/>
        <v>5.0432292386316052E+24</v>
      </c>
      <c r="AE326" s="13">
        <f t="shared" si="181"/>
        <v>223654855456</v>
      </c>
      <c r="AF326" s="13">
        <f t="shared" si="191"/>
        <v>88</v>
      </c>
      <c r="AG326" s="13">
        <f t="shared" ref="AG326:AG389" si="192">F326*R326*AF326</f>
        <v>197622790244352</v>
      </c>
      <c r="AH326" s="13">
        <f t="shared" si="182"/>
        <v>1.3646751951782707E+17</v>
      </c>
      <c r="AI326" s="13">
        <f t="shared" si="183"/>
        <v>5347584</v>
      </c>
      <c r="AJ326" s="13">
        <f t="shared" si="163"/>
        <v>15.941571778983358</v>
      </c>
      <c r="AK326" s="13">
        <f t="shared" si="189"/>
        <v>83.573138794218863</v>
      </c>
      <c r="AL326" s="13">
        <f t="shared" si="184"/>
        <v>0.48528942679777204</v>
      </c>
    </row>
    <row r="327" spans="1:38" ht="15.75" thickBot="1" x14ac:dyDescent="0.3">
      <c r="A327" s="3">
        <v>44550</v>
      </c>
      <c r="B327" s="8">
        <v>214835</v>
      </c>
      <c r="C327" s="4">
        <f t="shared" si="165"/>
        <v>243</v>
      </c>
      <c r="D327" s="8">
        <f t="shared" si="173"/>
        <v>6</v>
      </c>
      <c r="E327" s="4">
        <f t="shared" si="173"/>
        <v>190</v>
      </c>
      <c r="F327" s="8">
        <v>60815</v>
      </c>
      <c r="G327" s="4">
        <v>6190</v>
      </c>
      <c r="H327" s="4">
        <f t="shared" si="164"/>
        <v>147830</v>
      </c>
      <c r="I327" s="4">
        <f t="shared" si="166"/>
        <v>5.0974266217216147E-3</v>
      </c>
      <c r="J327" s="4">
        <f t="shared" si="167"/>
        <v>3.1406725314478334E-3</v>
      </c>
      <c r="K327" s="4">
        <f t="shared" si="168"/>
        <v>1.3154649346378361E-4</v>
      </c>
      <c r="L327" s="4">
        <f t="shared" si="169"/>
        <v>1.5577889447236182</v>
      </c>
      <c r="M327" s="8">
        <f t="shared" si="170"/>
        <v>2.8812809830800381</v>
      </c>
      <c r="N327" s="8">
        <f t="shared" si="171"/>
        <v>68.810947936788708</v>
      </c>
      <c r="O327" s="8">
        <f t="shared" si="172"/>
        <v>28.307771080131261</v>
      </c>
      <c r="P327" s="4">
        <v>7055365</v>
      </c>
      <c r="Q327" s="4">
        <f t="shared" ref="Q327:Q390" si="193">P327-P326</f>
        <v>6100</v>
      </c>
      <c r="R327" s="13">
        <f t="shared" si="185"/>
        <v>36949185</v>
      </c>
      <c r="S327" s="13">
        <f t="shared" si="186"/>
        <v>1.4538886311024182E-4</v>
      </c>
      <c r="T327" s="13">
        <f t="shared" si="190"/>
        <v>6343</v>
      </c>
      <c r="U327" s="13">
        <f t="shared" si="174"/>
        <v>3698464225</v>
      </c>
      <c r="V327" s="13">
        <f t="shared" si="187"/>
        <v>1365242272164225</v>
      </c>
      <c r="W327" s="13">
        <f t="shared" si="175"/>
        <v>11554850</v>
      </c>
      <c r="X327" s="13">
        <f t="shared" si="162"/>
        <v>385749545</v>
      </c>
      <c r="Y327" s="13">
        <f t="shared" si="188"/>
        <v>364890</v>
      </c>
      <c r="Z327" s="13">
        <f t="shared" si="176"/>
        <v>234368680455</v>
      </c>
      <c r="AA327" s="13">
        <f t="shared" si="177"/>
        <v>2247064685775</v>
      </c>
      <c r="AB327" s="13">
        <f t="shared" si="178"/>
        <v>1.4253131301870824E+16</v>
      </c>
      <c r="AC327" s="13">
        <f t="shared" si="179"/>
        <v>8.3027208781667336E+19</v>
      </c>
      <c r="AD327" s="13">
        <f t="shared" si="180"/>
        <v>5.049299702057099E+24</v>
      </c>
      <c r="AE327" s="13">
        <f t="shared" si="181"/>
        <v>225390028500</v>
      </c>
      <c r="AF327" s="13">
        <f t="shared" si="191"/>
        <v>47</v>
      </c>
      <c r="AG327" s="13">
        <f t="shared" si="192"/>
        <v>105612040231425</v>
      </c>
      <c r="AH327" s="13">
        <f t="shared" si="182"/>
        <v>1.3665523886540662E+17</v>
      </c>
      <c r="AI327" s="13">
        <f t="shared" si="183"/>
        <v>2858305</v>
      </c>
      <c r="AJ327" s="13">
        <f t="shared" si="163"/>
        <v>15.955366633886925</v>
      </c>
      <c r="AK327" s="13">
        <f t="shared" si="189"/>
        <v>83.558794406570783</v>
      </c>
      <c r="AL327" s="13">
        <f t="shared" si="184"/>
        <v>0.48583895954229123</v>
      </c>
    </row>
    <row r="328" spans="1:38" ht="15.75" thickBot="1" x14ac:dyDescent="0.3">
      <c r="A328" s="3">
        <v>44551</v>
      </c>
      <c r="B328" s="8">
        <v>215145</v>
      </c>
      <c r="C328" s="4">
        <f t="shared" si="165"/>
        <v>310</v>
      </c>
      <c r="D328" s="8">
        <f t="shared" si="173"/>
        <v>8</v>
      </c>
      <c r="E328" s="4">
        <f t="shared" si="173"/>
        <v>191</v>
      </c>
      <c r="F328" s="8">
        <v>60926</v>
      </c>
      <c r="G328" s="4">
        <v>6198</v>
      </c>
      <c r="H328" s="4">
        <f t="shared" si="164"/>
        <v>148021</v>
      </c>
      <c r="I328" s="4">
        <f t="shared" si="166"/>
        <v>4.6778058628500147E-3</v>
      </c>
      <c r="J328" s="4">
        <f t="shared" si="167"/>
        <v>2.6589633325673767E-3</v>
      </c>
      <c r="K328" s="4">
        <f t="shared" si="168"/>
        <v>1.1489347733315826E-4</v>
      </c>
      <c r="L328" s="4">
        <f t="shared" si="169"/>
        <v>1.6863905325443787</v>
      </c>
      <c r="M328" s="8">
        <f t="shared" si="170"/>
        <v>2.8808478003207139</v>
      </c>
      <c r="N328" s="8">
        <f t="shared" si="171"/>
        <v>68.800576355481198</v>
      </c>
      <c r="O328" s="8">
        <f t="shared" si="172"/>
        <v>28.318575844198101</v>
      </c>
      <c r="P328" s="4">
        <v>7060737</v>
      </c>
      <c r="Q328" s="4">
        <f t="shared" si="193"/>
        <v>5372</v>
      </c>
      <c r="R328" s="13">
        <f t="shared" si="185"/>
        <v>36943503</v>
      </c>
      <c r="S328" s="13">
        <f t="shared" si="186"/>
        <v>2.0647744205523771E-4</v>
      </c>
      <c r="T328" s="13">
        <f t="shared" si="190"/>
        <v>5682</v>
      </c>
      <c r="U328" s="13">
        <f t="shared" si="174"/>
        <v>3711977476</v>
      </c>
      <c r="V328" s="13">
        <f t="shared" si="187"/>
        <v>1364822413911009</v>
      </c>
      <c r="W328" s="13">
        <f t="shared" si="175"/>
        <v>11636866</v>
      </c>
      <c r="X328" s="13">
        <f t="shared" si="162"/>
        <v>346181532</v>
      </c>
      <c r="Y328" s="13">
        <f t="shared" si="188"/>
        <v>487408</v>
      </c>
      <c r="Z328" s="13">
        <f t="shared" si="176"/>
        <v>209912984046</v>
      </c>
      <c r="AA328" s="13">
        <f t="shared" si="177"/>
        <v>2250819863778</v>
      </c>
      <c r="AB328" s="13">
        <f t="shared" si="178"/>
        <v>1.2789158465986596E+16</v>
      </c>
      <c r="AC328" s="13">
        <f t="shared" si="179"/>
        <v>8.3153170389942141E+19</v>
      </c>
      <c r="AD328" s="13">
        <f t="shared" si="180"/>
        <v>5.0661900591776141E+24</v>
      </c>
      <c r="AE328" s="13">
        <f t="shared" si="181"/>
        <v>198460498116</v>
      </c>
      <c r="AF328" s="13">
        <f t="shared" si="191"/>
        <v>111</v>
      </c>
      <c r="AG328" s="13">
        <f t="shared" si="192"/>
        <v>249841004879358</v>
      </c>
      <c r="AH328" s="13">
        <f t="shared" si="182"/>
        <v>1.3713345102053843E+17</v>
      </c>
      <c r="AI328" s="13">
        <f t="shared" si="183"/>
        <v>6762786</v>
      </c>
      <c r="AJ328" s="13">
        <f t="shared" si="163"/>
        <v>15.967515152008559</v>
      </c>
      <c r="AK328" s="13">
        <f t="shared" si="189"/>
        <v>83.545944838445848</v>
      </c>
      <c r="AL328" s="13">
        <f t="shared" si="184"/>
        <v>0.48654000954558729</v>
      </c>
    </row>
    <row r="329" spans="1:38" ht="15.75" thickBot="1" x14ac:dyDescent="0.3">
      <c r="A329" s="3">
        <v>44552</v>
      </c>
      <c r="B329" s="8">
        <v>215430</v>
      </c>
      <c r="C329" s="4">
        <f t="shared" si="165"/>
        <v>285</v>
      </c>
      <c r="D329" s="8">
        <f t="shared" si="173"/>
        <v>7</v>
      </c>
      <c r="E329" s="4">
        <f t="shared" si="173"/>
        <v>162</v>
      </c>
      <c r="F329" s="8">
        <v>61042</v>
      </c>
      <c r="G329" s="4">
        <v>6205</v>
      </c>
      <c r="H329" s="4">
        <f t="shared" si="164"/>
        <v>148183</v>
      </c>
      <c r="I329" s="4">
        <f t="shared" si="166"/>
        <v>4.7999737885390387E-3</v>
      </c>
      <c r="J329" s="4">
        <f t="shared" si="167"/>
        <v>3.6532223714819305E-3</v>
      </c>
      <c r="K329" s="4">
        <f t="shared" si="168"/>
        <v>1.3105730480652666E-4</v>
      </c>
      <c r="L329" s="4">
        <f t="shared" si="169"/>
        <v>1.2683982683982684</v>
      </c>
      <c r="M329" s="8">
        <f t="shared" si="170"/>
        <v>2.88028593974841</v>
      </c>
      <c r="N329" s="8">
        <f t="shared" si="171"/>
        <v>68.784756069256829</v>
      </c>
      <c r="O329" s="8">
        <f t="shared" si="172"/>
        <v>28.334957990994752</v>
      </c>
      <c r="P329" s="4">
        <v>7068365</v>
      </c>
      <c r="Q329" s="4">
        <f t="shared" si="193"/>
        <v>7628</v>
      </c>
      <c r="R329" s="13">
        <f t="shared" si="185"/>
        <v>36935590</v>
      </c>
      <c r="S329" s="13">
        <f t="shared" si="186"/>
        <v>2.4905517957070675E-4</v>
      </c>
      <c r="T329" s="13">
        <f t="shared" si="190"/>
        <v>7913</v>
      </c>
      <c r="U329" s="13">
        <f t="shared" si="174"/>
        <v>3726125764</v>
      </c>
      <c r="V329" s="13">
        <f t="shared" si="187"/>
        <v>1364237808648100</v>
      </c>
      <c r="W329" s="13">
        <f t="shared" si="175"/>
        <v>9888804</v>
      </c>
      <c r="X329" s="13">
        <f t="shared" si="162"/>
        <v>483025346</v>
      </c>
      <c r="Y329" s="13">
        <f t="shared" si="188"/>
        <v>427294</v>
      </c>
      <c r="Z329" s="13">
        <f t="shared" si="176"/>
        <v>292271323670</v>
      </c>
      <c r="AA329" s="13">
        <f t="shared" si="177"/>
        <v>2254622284780</v>
      </c>
      <c r="AB329" s="13">
        <f t="shared" si="178"/>
        <v>1.784082613946414E+16</v>
      </c>
      <c r="AC329" s="13">
        <f t="shared" si="179"/>
        <v>8.3275804315497316E+19</v>
      </c>
      <c r="AD329" s="13">
        <f t="shared" si="180"/>
        <v>5.0833216470265873E+24</v>
      </c>
      <c r="AE329" s="13">
        <f t="shared" si="181"/>
        <v>281744680520</v>
      </c>
      <c r="AF329" s="13">
        <f t="shared" si="191"/>
        <v>116</v>
      </c>
      <c r="AG329" s="13">
        <f t="shared" si="192"/>
        <v>261536185034480</v>
      </c>
      <c r="AH329" s="13">
        <f t="shared" si="182"/>
        <v>1.3762665350754077E+17</v>
      </c>
      <c r="AI329" s="13">
        <f t="shared" si="183"/>
        <v>7080872</v>
      </c>
      <c r="AJ329" s="13">
        <f t="shared" si="163"/>
        <v>15.98476550499289</v>
      </c>
      <c r="AK329" s="13">
        <f t="shared" si="189"/>
        <v>83.528049971748814</v>
      </c>
      <c r="AL329" s="13">
        <f t="shared" si="184"/>
        <v>0.48718452325829498</v>
      </c>
    </row>
    <row r="330" spans="1:38" ht="15.75" thickBot="1" x14ac:dyDescent="0.3">
      <c r="A330" s="3">
        <v>44553</v>
      </c>
      <c r="B330" s="8">
        <v>215723</v>
      </c>
      <c r="C330" s="4">
        <f t="shared" si="165"/>
        <v>293</v>
      </c>
      <c r="D330" s="8">
        <f t="shared" si="173"/>
        <v>8</v>
      </c>
      <c r="E330" s="4">
        <f t="shared" si="173"/>
        <v>223</v>
      </c>
      <c r="F330" s="8">
        <v>61104</v>
      </c>
      <c r="G330" s="4">
        <v>6213</v>
      </c>
      <c r="H330" s="4">
        <f t="shared" si="164"/>
        <v>148406</v>
      </c>
      <c r="I330" s="4">
        <f t="shared" si="166"/>
        <v>6.1370777690494894E-3</v>
      </c>
      <c r="J330" s="4">
        <f t="shared" si="167"/>
        <v>3.0767216548834775E-3</v>
      </c>
      <c r="K330" s="4">
        <f t="shared" si="168"/>
        <v>1.4728986645718776E-4</v>
      </c>
      <c r="L330" s="4">
        <f t="shared" si="169"/>
        <v>1.9035532994923856</v>
      </c>
      <c r="M330" s="8">
        <f t="shared" si="170"/>
        <v>2.880082327800003</v>
      </c>
      <c r="N330" s="8">
        <f t="shared" si="171"/>
        <v>68.794704319891707</v>
      </c>
      <c r="O330" s="8">
        <f t="shared" si="172"/>
        <v>28.325213352308282</v>
      </c>
      <c r="P330" s="4">
        <v>7077564</v>
      </c>
      <c r="Q330" s="4">
        <f t="shared" si="193"/>
        <v>9199</v>
      </c>
      <c r="R330" s="13">
        <f t="shared" si="185"/>
        <v>36926098</v>
      </c>
      <c r="S330" s="13">
        <f t="shared" si="186"/>
        <v>2.4313427321782008E-4</v>
      </c>
      <c r="T330" s="13">
        <f t="shared" si="190"/>
        <v>9492</v>
      </c>
      <c r="U330" s="13">
        <f t="shared" si="174"/>
        <v>3733698816</v>
      </c>
      <c r="V330" s="13">
        <f t="shared" si="187"/>
        <v>1363536713505604</v>
      </c>
      <c r="W330" s="13">
        <f t="shared" si="175"/>
        <v>13626192</v>
      </c>
      <c r="X330" s="13">
        <f t="shared" ref="X330:X393" si="194">F330*T330</f>
        <v>579999168</v>
      </c>
      <c r="Y330" s="13">
        <f t="shared" si="188"/>
        <v>488832</v>
      </c>
      <c r="Z330" s="13">
        <f t="shared" si="176"/>
        <v>350502522216</v>
      </c>
      <c r="AA330" s="13">
        <f t="shared" si="177"/>
        <v>2256332292192</v>
      </c>
      <c r="AB330" s="13">
        <f t="shared" si="178"/>
        <v>2.1417106117486464E+16</v>
      </c>
      <c r="AC330" s="13">
        <f t="shared" si="179"/>
        <v>8.3317547342046429E+19</v>
      </c>
      <c r="AD330" s="13">
        <f t="shared" si="180"/>
        <v>5.0910354127884052E+24</v>
      </c>
      <c r="AE330" s="13">
        <f t="shared" si="181"/>
        <v>339683175502</v>
      </c>
      <c r="AF330" s="13">
        <f t="shared" si="191"/>
        <v>62</v>
      </c>
      <c r="AG330" s="13">
        <f t="shared" si="192"/>
        <v>139892602115904</v>
      </c>
      <c r="AH330" s="13">
        <f t="shared" si="182"/>
        <v>1.3787092838209997E+17</v>
      </c>
      <c r="AI330" s="13">
        <f t="shared" si="183"/>
        <v>3788448</v>
      </c>
      <c r="AJ330" s="13">
        <f t="shared" si="163"/>
        <v>16.005568598477794</v>
      </c>
      <c r="AK330" s="13">
        <f t="shared" si="189"/>
        <v>83.506584272938213</v>
      </c>
      <c r="AL330" s="13">
        <f t="shared" si="184"/>
        <v>0.48784712858399093</v>
      </c>
    </row>
    <row r="331" spans="1:38" ht="15.75" thickBot="1" x14ac:dyDescent="0.3">
      <c r="A331" s="3">
        <v>44554</v>
      </c>
      <c r="B331" s="8">
        <v>216098</v>
      </c>
      <c r="C331" s="4">
        <f t="shared" si="165"/>
        <v>375</v>
      </c>
      <c r="D331" s="8">
        <f t="shared" si="173"/>
        <v>9</v>
      </c>
      <c r="E331" s="4">
        <f t="shared" si="173"/>
        <v>188</v>
      </c>
      <c r="F331" s="8">
        <v>61282</v>
      </c>
      <c r="G331" s="4">
        <v>6222</v>
      </c>
      <c r="H331" s="4">
        <f t="shared" si="164"/>
        <v>148594</v>
      </c>
      <c r="I331" s="4">
        <f t="shared" si="166"/>
        <v>4.5364054697953722E-3</v>
      </c>
      <c r="J331" s="4">
        <f t="shared" si="167"/>
        <v>3.182011030971574E-3</v>
      </c>
      <c r="K331" s="4">
        <f t="shared" si="168"/>
        <v>1.1422603700923599E-4</v>
      </c>
      <c r="L331" s="4">
        <f t="shared" si="169"/>
        <v>1.3762376237623763</v>
      </c>
      <c r="M331" s="8">
        <f t="shared" si="170"/>
        <v>2.8792492295162382</v>
      </c>
      <c r="N331" s="8">
        <f t="shared" si="171"/>
        <v>68.762320798896795</v>
      </c>
      <c r="O331" s="8">
        <f t="shared" si="172"/>
        <v>28.358429971586961</v>
      </c>
      <c r="P331" s="4">
        <v>7086542</v>
      </c>
      <c r="Q331" s="4">
        <f t="shared" si="193"/>
        <v>8978</v>
      </c>
      <c r="R331" s="13">
        <f t="shared" si="185"/>
        <v>36916745</v>
      </c>
      <c r="S331" s="13">
        <f t="shared" si="186"/>
        <v>2.901664271863622E-4</v>
      </c>
      <c r="T331" s="13">
        <f t="shared" si="190"/>
        <v>9353</v>
      </c>
      <c r="U331" s="13">
        <f t="shared" si="174"/>
        <v>3755483524</v>
      </c>
      <c r="V331" s="13">
        <f t="shared" si="187"/>
        <v>1362846061395025</v>
      </c>
      <c r="W331" s="13">
        <f t="shared" si="175"/>
        <v>11521016</v>
      </c>
      <c r="X331" s="13">
        <f t="shared" si="194"/>
        <v>573170546</v>
      </c>
      <c r="Y331" s="13">
        <f t="shared" si="188"/>
        <v>551538</v>
      </c>
      <c r="Z331" s="13">
        <f t="shared" si="176"/>
        <v>345282315985</v>
      </c>
      <c r="AA331" s="13">
        <f t="shared" si="177"/>
        <v>2262331967090</v>
      </c>
      <c r="AB331" s="13">
        <f t="shared" si="178"/>
        <v>2.1159590888192768E+16</v>
      </c>
      <c r="AC331" s="13">
        <f t="shared" si="179"/>
        <v>8.3517932334409925E+19</v>
      </c>
      <c r="AD331" s="13">
        <f t="shared" si="180"/>
        <v>5.1181459293173088E+24</v>
      </c>
      <c r="AE331" s="13">
        <f t="shared" si="181"/>
        <v>331438536610</v>
      </c>
      <c r="AF331" s="13">
        <f t="shared" si="191"/>
        <v>178</v>
      </c>
      <c r="AG331" s="13">
        <f t="shared" si="192"/>
        <v>402695090142020</v>
      </c>
      <c r="AH331" s="13">
        <f t="shared" si="182"/>
        <v>1.3864022760720938E+17</v>
      </c>
      <c r="AI331" s="13">
        <f t="shared" si="183"/>
        <v>10908196</v>
      </c>
      <c r="AJ331" s="13">
        <f t="shared" si="163"/>
        <v>16.025871911153899</v>
      </c>
      <c r="AK331" s="13">
        <f t="shared" si="189"/>
        <v>83.485432915903289</v>
      </c>
      <c r="AL331" s="13">
        <f t="shared" si="184"/>
        <v>0.48869517294281684</v>
      </c>
    </row>
    <row r="332" spans="1:38" ht="15.75" thickBot="1" x14ac:dyDescent="0.3">
      <c r="A332" s="3">
        <v>44555</v>
      </c>
      <c r="B332" s="8">
        <v>216376</v>
      </c>
      <c r="C332" s="4">
        <f t="shared" si="165"/>
        <v>278</v>
      </c>
      <c r="D332" s="8">
        <f t="shared" si="173"/>
        <v>7</v>
      </c>
      <c r="E332" s="4">
        <f t="shared" si="173"/>
        <v>195</v>
      </c>
      <c r="F332" s="8">
        <v>61358</v>
      </c>
      <c r="G332" s="4">
        <v>6229</v>
      </c>
      <c r="H332" s="4">
        <f t="shared" si="164"/>
        <v>148789</v>
      </c>
      <c r="I332" s="4">
        <f t="shared" si="166"/>
        <v>4.2537240457642036E-3</v>
      </c>
      <c r="J332" s="4">
        <f t="shared" si="167"/>
        <v>3.1943674826428502E-3</v>
      </c>
      <c r="K332" s="4">
        <f t="shared" si="168"/>
        <v>1.4668013950911048E-4</v>
      </c>
      <c r="L332" s="4">
        <f t="shared" si="169"/>
        <v>1.2731707317073171</v>
      </c>
      <c r="M332" s="8">
        <f t="shared" si="170"/>
        <v>2.8787850778274855</v>
      </c>
      <c r="N332" s="8">
        <f t="shared" si="171"/>
        <v>68.764095833179283</v>
      </c>
      <c r="O332" s="8">
        <f t="shared" si="172"/>
        <v>28.357119088993233</v>
      </c>
      <c r="P332" s="4">
        <v>7097254</v>
      </c>
      <c r="Q332" s="4">
        <f t="shared" si="193"/>
        <v>10712</v>
      </c>
      <c r="R332" s="13">
        <f t="shared" si="185"/>
        <v>36905755</v>
      </c>
      <c r="S332" s="13">
        <f t="shared" si="186"/>
        <v>3.0596854067881823E-4</v>
      </c>
      <c r="T332" s="13">
        <f t="shared" si="190"/>
        <v>10990</v>
      </c>
      <c r="U332" s="13">
        <f t="shared" si="174"/>
        <v>3764804164</v>
      </c>
      <c r="V332" s="13">
        <f t="shared" si="187"/>
        <v>1362034752120025</v>
      </c>
      <c r="W332" s="13">
        <f t="shared" si="175"/>
        <v>11964810</v>
      </c>
      <c r="X332" s="13">
        <f t="shared" si="194"/>
        <v>674324420</v>
      </c>
      <c r="Y332" s="13">
        <f t="shared" si="188"/>
        <v>429506</v>
      </c>
      <c r="Z332" s="13">
        <f t="shared" si="176"/>
        <v>405594247450</v>
      </c>
      <c r="AA332" s="13">
        <f t="shared" si="177"/>
        <v>2264463315290</v>
      </c>
      <c r="AB332" s="13">
        <f t="shared" si="178"/>
        <v>2.48864518350371E+16</v>
      </c>
      <c r="AC332" s="13">
        <f t="shared" si="179"/>
        <v>8.3571728320580502E+19</v>
      </c>
      <c r="AD332" s="13">
        <f t="shared" si="180"/>
        <v>5.1277941062941785E+24</v>
      </c>
      <c r="AE332" s="13">
        <f t="shared" si="181"/>
        <v>395334447560</v>
      </c>
      <c r="AF332" s="13">
        <f t="shared" si="191"/>
        <v>76</v>
      </c>
      <c r="AG332" s="13">
        <f t="shared" si="192"/>
        <v>172099211962040</v>
      </c>
      <c r="AH332" s="13">
        <f t="shared" si="182"/>
        <v>1.3894294009956382E+17</v>
      </c>
      <c r="AI332" s="13">
        <f t="shared" si="183"/>
        <v>4663208</v>
      </c>
      <c r="AJ332" s="13">
        <f t="shared" si="163"/>
        <v>16.050096580945212</v>
      </c>
      <c r="AK332" s="13">
        <f t="shared" si="189"/>
        <v>83.460579562560625</v>
      </c>
      <c r="AL332" s="13">
        <f t="shared" si="184"/>
        <v>0.48932385649415977</v>
      </c>
    </row>
    <row r="333" spans="1:38" ht="15.75" thickBot="1" x14ac:dyDescent="0.3">
      <c r="A333" s="3">
        <v>44556</v>
      </c>
      <c r="B333" s="8">
        <v>216637</v>
      </c>
      <c r="C333" s="4">
        <f t="shared" si="165"/>
        <v>261</v>
      </c>
      <c r="D333" s="8">
        <f t="shared" si="173"/>
        <v>9</v>
      </c>
      <c r="E333" s="4">
        <f t="shared" si="173"/>
        <v>196</v>
      </c>
      <c r="F333" s="8">
        <v>61414</v>
      </c>
      <c r="G333" s="4">
        <v>6238</v>
      </c>
      <c r="H333" s="4">
        <f t="shared" si="164"/>
        <v>148985</v>
      </c>
      <c r="I333" s="4">
        <f t="shared" si="166"/>
        <v>4.7708991435177648E-3</v>
      </c>
      <c r="J333" s="4">
        <f t="shared" si="167"/>
        <v>3.1426059204741588E-3</v>
      </c>
      <c r="K333" s="4">
        <f t="shared" si="168"/>
        <v>1.3026345784348845E-4</v>
      </c>
      <c r="L333" s="4">
        <f t="shared" si="169"/>
        <v>1.4577114427860698</v>
      </c>
      <c r="M333" s="8">
        <f t="shared" si="170"/>
        <v>2.8794711891320506</v>
      </c>
      <c r="N333" s="8">
        <f t="shared" si="171"/>
        <v>68.771724128380654</v>
      </c>
      <c r="O333" s="8">
        <f t="shared" si="172"/>
        <v>28.348804682487295</v>
      </c>
      <c r="P333" s="4">
        <v>7108546</v>
      </c>
      <c r="Q333" s="4">
        <f t="shared" si="193"/>
        <v>11292</v>
      </c>
      <c r="R333" s="13">
        <f t="shared" si="185"/>
        <v>36894202</v>
      </c>
      <c r="S333" s="13">
        <f t="shared" si="186"/>
        <v>2.7153318019996749E-4</v>
      </c>
      <c r="T333" s="13">
        <f t="shared" si="190"/>
        <v>11553</v>
      </c>
      <c r="U333" s="13">
        <f t="shared" si="174"/>
        <v>3771679396</v>
      </c>
      <c r="V333" s="13">
        <f t="shared" si="187"/>
        <v>1361182141216804</v>
      </c>
      <c r="W333" s="13">
        <f t="shared" si="175"/>
        <v>12037144</v>
      </c>
      <c r="X333" s="13">
        <f t="shared" si="194"/>
        <v>709515942</v>
      </c>
      <c r="Y333" s="13">
        <f t="shared" si="188"/>
        <v>552726</v>
      </c>
      <c r="Z333" s="13">
        <f t="shared" si="176"/>
        <v>426238715706</v>
      </c>
      <c r="AA333" s="13">
        <f t="shared" si="177"/>
        <v>2265820521628</v>
      </c>
      <c r="AB333" s="13">
        <f t="shared" si="178"/>
        <v>2.6177024486368284E+16</v>
      </c>
      <c r="AC333" s="13">
        <f t="shared" si="179"/>
        <v>8.3595640020688798E+19</v>
      </c>
      <c r="AD333" s="13">
        <f t="shared" si="180"/>
        <v>5.1339426362305823E+24</v>
      </c>
      <c r="AE333" s="13">
        <f t="shared" si="181"/>
        <v>416609328984</v>
      </c>
      <c r="AF333" s="13">
        <f t="shared" si="191"/>
        <v>56</v>
      </c>
      <c r="AG333" s="13">
        <f t="shared" si="192"/>
        <v>126885949211168</v>
      </c>
      <c r="AH333" s="13">
        <f t="shared" si="182"/>
        <v>1.3915310151526198E+17</v>
      </c>
      <c r="AI333" s="13">
        <f t="shared" si="183"/>
        <v>3439184</v>
      </c>
      <c r="AJ333" s="13">
        <f t="shared" si="163"/>
        <v>16.075632892678176</v>
      </c>
      <c r="AK333" s="13">
        <f t="shared" si="189"/>
        <v>83.43445301195392</v>
      </c>
      <c r="AL333" s="13">
        <f t="shared" si="184"/>
        <v>0.48991409536790254</v>
      </c>
    </row>
    <row r="334" spans="1:38" ht="15.75" thickBot="1" x14ac:dyDescent="0.3">
      <c r="A334" s="3">
        <v>44557</v>
      </c>
      <c r="B334" s="8">
        <v>216930</v>
      </c>
      <c r="C334" s="4">
        <f t="shared" si="165"/>
        <v>293</v>
      </c>
      <c r="D334" s="8">
        <f t="shared" si="173"/>
        <v>8</v>
      </c>
      <c r="E334" s="4">
        <f t="shared" si="173"/>
        <v>193</v>
      </c>
      <c r="F334" s="8">
        <v>61506</v>
      </c>
      <c r="G334" s="4">
        <v>6246</v>
      </c>
      <c r="H334" s="4">
        <f t="shared" si="164"/>
        <v>149178</v>
      </c>
      <c r="I334" s="4">
        <f t="shared" si="166"/>
        <v>5.4466230936819175E-3</v>
      </c>
      <c r="J334" s="4">
        <f t="shared" si="167"/>
        <v>3.8207654537768675E-3</v>
      </c>
      <c r="K334" s="4">
        <f t="shared" si="168"/>
        <v>1.3006861119240398E-4</v>
      </c>
      <c r="L334" s="4">
        <f t="shared" si="169"/>
        <v>1.3786008230452675</v>
      </c>
      <c r="M334" s="8">
        <f t="shared" si="170"/>
        <v>2.8792698105379615</v>
      </c>
      <c r="N334" s="8">
        <f t="shared" si="171"/>
        <v>68.76780528281013</v>
      </c>
      <c r="O334" s="8">
        <f t="shared" si="172"/>
        <v>28.352924906651918</v>
      </c>
      <c r="P334" s="4">
        <v>7118564</v>
      </c>
      <c r="Q334" s="4">
        <f t="shared" si="193"/>
        <v>10018</v>
      </c>
      <c r="R334" s="13">
        <f t="shared" si="185"/>
        <v>36883891</v>
      </c>
      <c r="S334" s="13">
        <f t="shared" si="186"/>
        <v>2.6819296261340755E-4</v>
      </c>
      <c r="T334" s="13">
        <f t="shared" si="190"/>
        <v>10311</v>
      </c>
      <c r="U334" s="13">
        <f t="shared" si="174"/>
        <v>3782988036</v>
      </c>
      <c r="V334" s="13">
        <f t="shared" si="187"/>
        <v>1360421415299881</v>
      </c>
      <c r="W334" s="13">
        <f t="shared" si="175"/>
        <v>11870658</v>
      </c>
      <c r="X334" s="13">
        <f t="shared" si="194"/>
        <v>634188366</v>
      </c>
      <c r="Y334" s="13">
        <f t="shared" si="188"/>
        <v>492048</v>
      </c>
      <c r="Z334" s="13">
        <f t="shared" si="176"/>
        <v>380309800101</v>
      </c>
      <c r="AA334" s="13">
        <f t="shared" si="177"/>
        <v>2268580599846</v>
      </c>
      <c r="AB334" s="13">
        <f t="shared" si="178"/>
        <v>2.3391334565012104E+16</v>
      </c>
      <c r="AC334" s="13">
        <f t="shared" si="179"/>
        <v>8.3674079569434477E+19</v>
      </c>
      <c r="AD334" s="13">
        <f t="shared" si="180"/>
        <v>5.146457937997637E+24</v>
      </c>
      <c r="AE334" s="13">
        <f t="shared" si="181"/>
        <v>369502820038</v>
      </c>
      <c r="AF334" s="13">
        <f t="shared" si="191"/>
        <v>92</v>
      </c>
      <c r="AG334" s="13">
        <f t="shared" si="192"/>
        <v>208709415185832</v>
      </c>
      <c r="AH334" s="13">
        <f t="shared" si="182"/>
        <v>1.3953131837412808E+17</v>
      </c>
      <c r="AI334" s="13">
        <f t="shared" si="183"/>
        <v>5658552</v>
      </c>
      <c r="AJ334" s="13">
        <f t="shared" si="163"/>
        <v>16.098288115042759</v>
      </c>
      <c r="AK334" s="13">
        <f t="shared" si="189"/>
        <v>83.411135184263642</v>
      </c>
      <c r="AL334" s="13">
        <f t="shared" si="184"/>
        <v>0.49057670069359854</v>
      </c>
    </row>
    <row r="335" spans="1:38" ht="15.75" thickBot="1" x14ac:dyDescent="0.3">
      <c r="A335" s="3">
        <v>44558</v>
      </c>
      <c r="B335" s="8">
        <v>217265</v>
      </c>
      <c r="C335" s="4">
        <f t="shared" si="165"/>
        <v>335</v>
      </c>
      <c r="D335" s="8">
        <f t="shared" si="173"/>
        <v>8</v>
      </c>
      <c r="E335" s="4">
        <f t="shared" si="173"/>
        <v>235</v>
      </c>
      <c r="F335" s="8">
        <v>61598</v>
      </c>
      <c r="G335" s="4">
        <v>6254</v>
      </c>
      <c r="H335" s="4">
        <f t="shared" si="164"/>
        <v>149413</v>
      </c>
      <c r="I335" s="4">
        <f t="shared" si="166"/>
        <v>6.2015000487028798E-3</v>
      </c>
      <c r="J335" s="4">
        <f t="shared" si="167"/>
        <v>3.5228416507029447E-3</v>
      </c>
      <c r="K335" s="4">
        <f t="shared" si="168"/>
        <v>1.4610863989090555E-4</v>
      </c>
      <c r="L335" s="4">
        <f t="shared" si="169"/>
        <v>1.6902654867256637</v>
      </c>
      <c r="M335" s="8">
        <f t="shared" si="170"/>
        <v>2.8785124157135296</v>
      </c>
      <c r="N335" s="8">
        <f t="shared" si="171"/>
        <v>68.769935332428147</v>
      </c>
      <c r="O335" s="8">
        <f t="shared" si="172"/>
        <v>28.35155225185833</v>
      </c>
      <c r="P335" s="4">
        <v>7128456</v>
      </c>
      <c r="Q335" s="4">
        <f t="shared" si="193"/>
        <v>9892</v>
      </c>
      <c r="R335" s="13">
        <f t="shared" si="185"/>
        <v>36873664</v>
      </c>
      <c r="S335" s="13">
        <f t="shared" si="186"/>
        <v>2.9275636942398779E-4</v>
      </c>
      <c r="T335" s="13">
        <f t="shared" si="190"/>
        <v>10227</v>
      </c>
      <c r="U335" s="13">
        <f t="shared" si="174"/>
        <v>3794313604</v>
      </c>
      <c r="V335" s="13">
        <f t="shared" si="187"/>
        <v>1359667096784896</v>
      </c>
      <c r="W335" s="13">
        <f t="shared" si="175"/>
        <v>14475530</v>
      </c>
      <c r="X335" s="13">
        <f t="shared" si="194"/>
        <v>629962746</v>
      </c>
      <c r="Y335" s="13">
        <f t="shared" si="188"/>
        <v>492784</v>
      </c>
      <c r="Z335" s="13">
        <f t="shared" si="176"/>
        <v>377106961728</v>
      </c>
      <c r="AA335" s="13">
        <f t="shared" si="177"/>
        <v>2271343955072</v>
      </c>
      <c r="AB335" s="13">
        <f t="shared" si="178"/>
        <v>2.3229034628521344E+16</v>
      </c>
      <c r="AC335" s="13">
        <f t="shared" si="179"/>
        <v>8.3752773827756032E+19</v>
      </c>
      <c r="AD335" s="13">
        <f t="shared" si="180"/>
        <v>5.1590033622421153E+24</v>
      </c>
      <c r="AE335" s="13">
        <f t="shared" si="181"/>
        <v>364754284288</v>
      </c>
      <c r="AF335" s="13">
        <f t="shared" si="191"/>
        <v>92</v>
      </c>
      <c r="AG335" s="13">
        <f t="shared" si="192"/>
        <v>208963643866624</v>
      </c>
      <c r="AH335" s="13">
        <f t="shared" si="182"/>
        <v>1.3991024494452506E+17</v>
      </c>
      <c r="AI335" s="13">
        <f t="shared" si="183"/>
        <v>5667016</v>
      </c>
      <c r="AJ335" s="13">
        <f t="shared" si="163"/>
        <v>16.120658394502772</v>
      </c>
      <c r="AK335" s="13">
        <f t="shared" si="189"/>
        <v>83.38800731850975</v>
      </c>
      <c r="AL335" s="13">
        <f t="shared" si="184"/>
        <v>0.49133428698748299</v>
      </c>
    </row>
    <row r="336" spans="1:38" ht="15.75" thickBot="1" x14ac:dyDescent="0.3">
      <c r="A336" s="3">
        <v>44559</v>
      </c>
      <c r="B336" s="8">
        <v>217647</v>
      </c>
      <c r="C336" s="4">
        <f t="shared" si="165"/>
        <v>382</v>
      </c>
      <c r="D336" s="8">
        <f t="shared" si="173"/>
        <v>9</v>
      </c>
      <c r="E336" s="4">
        <f t="shared" si="173"/>
        <v>217</v>
      </c>
      <c r="F336" s="8">
        <v>61754</v>
      </c>
      <c r="G336" s="4">
        <v>6263</v>
      </c>
      <c r="H336" s="4">
        <f t="shared" si="164"/>
        <v>149630</v>
      </c>
      <c r="I336" s="4">
        <f t="shared" si="166"/>
        <v>6.3153803802182855E-3</v>
      </c>
      <c r="J336" s="4">
        <f t="shared" si="167"/>
        <v>3.6272953978689639E-3</v>
      </c>
      <c r="K336" s="4">
        <f t="shared" si="168"/>
        <v>1.2954626420960585E-4</v>
      </c>
      <c r="L336" s="4">
        <f t="shared" si="169"/>
        <v>1.6810344827586208</v>
      </c>
      <c r="M336" s="8">
        <f t="shared" si="170"/>
        <v>2.8775953723230736</v>
      </c>
      <c r="N336" s="8">
        <f t="shared" si="171"/>
        <v>68.748937499712838</v>
      </c>
      <c r="O336" s="8">
        <f t="shared" si="172"/>
        <v>28.373467127964087</v>
      </c>
      <c r="P336" s="4">
        <v>7139251</v>
      </c>
      <c r="Q336" s="4">
        <f t="shared" si="193"/>
        <v>10795</v>
      </c>
      <c r="R336" s="13">
        <f t="shared" si="185"/>
        <v>36862487</v>
      </c>
      <c r="S336" s="13">
        <f t="shared" si="186"/>
        <v>2.550831689679538E-4</v>
      </c>
      <c r="T336" s="13">
        <f t="shared" si="190"/>
        <v>11177</v>
      </c>
      <c r="U336" s="13">
        <f t="shared" si="174"/>
        <v>3813556516</v>
      </c>
      <c r="V336" s="13">
        <f t="shared" si="187"/>
        <v>1358842947825169</v>
      </c>
      <c r="W336" s="13">
        <f t="shared" si="175"/>
        <v>13400618</v>
      </c>
      <c r="X336" s="13">
        <f t="shared" si="194"/>
        <v>690224458</v>
      </c>
      <c r="Y336" s="13">
        <f t="shared" si="188"/>
        <v>555786</v>
      </c>
      <c r="Z336" s="13">
        <f t="shared" si="176"/>
        <v>412012017199</v>
      </c>
      <c r="AA336" s="13">
        <f t="shared" si="177"/>
        <v>2276406022198</v>
      </c>
      <c r="AB336" s="13">
        <f t="shared" si="178"/>
        <v>2.5443390110107048E+16</v>
      </c>
      <c r="AC336" s="13">
        <f t="shared" si="179"/>
        <v>8.391398739999549E+19</v>
      </c>
      <c r="AD336" s="13">
        <f t="shared" si="180"/>
        <v>5.182024377899321E+24</v>
      </c>
      <c r="AE336" s="13">
        <f t="shared" si="181"/>
        <v>397930547165</v>
      </c>
      <c r="AF336" s="13">
        <f t="shared" si="191"/>
        <v>156</v>
      </c>
      <c r="AG336" s="13">
        <f t="shared" si="192"/>
        <v>355119339462888</v>
      </c>
      <c r="AH336" s="13">
        <f t="shared" si="182"/>
        <v>1.405771774948153E+17</v>
      </c>
      <c r="AI336" s="13">
        <f t="shared" si="183"/>
        <v>9633624</v>
      </c>
      <c r="AJ336" s="13">
        <f t="shared" si="163"/>
        <v>16.14507076477884</v>
      </c>
      <c r="AK336" s="13">
        <f t="shared" si="189"/>
        <v>83.362731073713491</v>
      </c>
      <c r="AL336" s="13">
        <f t="shared" si="184"/>
        <v>0.49219816150767359</v>
      </c>
    </row>
    <row r="337" spans="1:38" ht="15.75" thickBot="1" x14ac:dyDescent="0.3">
      <c r="A337" s="3">
        <v>44560</v>
      </c>
      <c r="B337" s="8">
        <v>218037</v>
      </c>
      <c r="C337" s="4">
        <f t="shared" si="165"/>
        <v>390</v>
      </c>
      <c r="D337" s="8">
        <f t="shared" si="173"/>
        <v>8</v>
      </c>
      <c r="E337" s="4">
        <f t="shared" si="173"/>
        <v>224</v>
      </c>
      <c r="F337" s="8">
        <v>61912</v>
      </c>
      <c r="G337" s="4">
        <v>6271</v>
      </c>
      <c r="H337" s="4">
        <f t="shared" si="164"/>
        <v>149854</v>
      </c>
      <c r="I337" s="4">
        <f t="shared" si="166"/>
        <v>6.3800232588189692E-3</v>
      </c>
      <c r="J337" s="4">
        <f t="shared" si="167"/>
        <v>2.891200413490115E-3</v>
      </c>
      <c r="K337" s="4">
        <f t="shared" si="168"/>
        <v>8.0759788086316058E-5</v>
      </c>
      <c r="L337" s="4">
        <f t="shared" si="169"/>
        <v>2.1467391304347827</v>
      </c>
      <c r="M337" s="8">
        <f t="shared" si="170"/>
        <v>2.87611735622853</v>
      </c>
      <c r="N337" s="8">
        <f t="shared" si="171"/>
        <v>68.728702009291993</v>
      </c>
      <c r="O337" s="8">
        <f t="shared" si="172"/>
        <v>28.395180634479466</v>
      </c>
      <c r="P337" s="4">
        <v>7148654</v>
      </c>
      <c r="Q337" s="4">
        <f t="shared" si="193"/>
        <v>9403</v>
      </c>
      <c r="R337" s="13">
        <f t="shared" si="185"/>
        <v>36852694</v>
      </c>
      <c r="S337" s="13">
        <f t="shared" si="186"/>
        <v>2.3336150133284692E-4</v>
      </c>
      <c r="T337" s="13">
        <f t="shared" si="190"/>
        <v>9793</v>
      </c>
      <c r="U337" s="13">
        <f t="shared" si="174"/>
        <v>3833095744</v>
      </c>
      <c r="V337" s="13">
        <f t="shared" si="187"/>
        <v>1358121055057636</v>
      </c>
      <c r="W337" s="13">
        <f t="shared" si="175"/>
        <v>13868288</v>
      </c>
      <c r="X337" s="13">
        <f t="shared" si="194"/>
        <v>606304216</v>
      </c>
      <c r="Y337" s="13">
        <f t="shared" si="188"/>
        <v>495296</v>
      </c>
      <c r="Z337" s="13">
        <f t="shared" si="176"/>
        <v>360898432342</v>
      </c>
      <c r="AA337" s="13">
        <f t="shared" si="177"/>
        <v>2281623990928</v>
      </c>
      <c r="AB337" s="13">
        <f t="shared" si="178"/>
        <v>2.2343943743157904E+16</v>
      </c>
      <c r="AC337" s="13">
        <f t="shared" si="179"/>
        <v>8.4083990760728363E+19</v>
      </c>
      <c r="AD337" s="13">
        <f t="shared" si="180"/>
        <v>5.2058080359782141E+24</v>
      </c>
      <c r="AE337" s="13">
        <f t="shared" si="181"/>
        <v>346525881682</v>
      </c>
      <c r="AF337" s="13">
        <f t="shared" si="191"/>
        <v>158</v>
      </c>
      <c r="AG337" s="13">
        <f t="shared" si="192"/>
        <v>360496590566624</v>
      </c>
      <c r="AH337" s="13">
        <f t="shared" si="182"/>
        <v>1.4125990452633434E+17</v>
      </c>
      <c r="AI337" s="13">
        <f t="shared" si="183"/>
        <v>9782096</v>
      </c>
      <c r="AJ337" s="13">
        <f t="shared" si="163"/>
        <v>16.166335194394946</v>
      </c>
      <c r="AK337" s="13">
        <f t="shared" si="189"/>
        <v>83.340584677964202</v>
      </c>
      <c r="AL337" s="13">
        <f t="shared" si="184"/>
        <v>0.49308012764085252</v>
      </c>
    </row>
    <row r="338" spans="1:38" ht="15.75" thickBot="1" x14ac:dyDescent="0.3">
      <c r="A338" s="3">
        <v>44561</v>
      </c>
      <c r="B338" s="8">
        <v>218432</v>
      </c>
      <c r="C338" s="4">
        <f t="shared" si="165"/>
        <v>395</v>
      </c>
      <c r="D338" s="8">
        <f t="shared" si="173"/>
        <v>5</v>
      </c>
      <c r="E338" s="4">
        <f t="shared" si="173"/>
        <v>179</v>
      </c>
      <c r="F338" s="8">
        <v>62123</v>
      </c>
      <c r="G338" s="4">
        <v>6276</v>
      </c>
      <c r="H338" s="4">
        <f t="shared" si="164"/>
        <v>150033</v>
      </c>
      <c r="I338" s="4">
        <f t="shared" si="166"/>
        <v>6.2134797096083574E-3</v>
      </c>
      <c r="J338" s="4">
        <f t="shared" si="167"/>
        <v>4.4267018656536225E-3</v>
      </c>
      <c r="K338" s="4">
        <f t="shared" si="168"/>
        <v>1.287767815462872E-4</v>
      </c>
      <c r="L338" s="4">
        <f t="shared" si="169"/>
        <v>1.3639575971731448</v>
      </c>
      <c r="M338" s="8">
        <f t="shared" si="170"/>
        <v>2.8732053911514797</v>
      </c>
      <c r="N338" s="8">
        <f t="shared" si="171"/>
        <v>68.686364635218283</v>
      </c>
      <c r="O338" s="8">
        <f t="shared" si="172"/>
        <v>28.440429973630238</v>
      </c>
      <c r="P338" s="4">
        <v>7157254</v>
      </c>
      <c r="Q338" s="4">
        <f t="shared" si="193"/>
        <v>8600</v>
      </c>
      <c r="R338" s="13">
        <f t="shared" si="185"/>
        <v>36843699</v>
      </c>
      <c r="S338" s="13">
        <f t="shared" si="186"/>
        <v>2.7934220176969744E-4</v>
      </c>
      <c r="T338" s="13">
        <f t="shared" si="190"/>
        <v>8995</v>
      </c>
      <c r="U338" s="13">
        <f t="shared" si="174"/>
        <v>3859267129</v>
      </c>
      <c r="V338" s="13">
        <f t="shared" si="187"/>
        <v>1357458156002601</v>
      </c>
      <c r="W338" s="13">
        <f t="shared" si="175"/>
        <v>11120017</v>
      </c>
      <c r="X338" s="13">
        <f t="shared" si="194"/>
        <v>558796385</v>
      </c>
      <c r="Y338" s="13">
        <f t="shared" si="188"/>
        <v>310615</v>
      </c>
      <c r="Z338" s="13">
        <f t="shared" si="176"/>
        <v>331409072505</v>
      </c>
      <c r="AA338" s="13">
        <f t="shared" si="177"/>
        <v>2288841112977</v>
      </c>
      <c r="AB338" s="13">
        <f t="shared" si="178"/>
        <v>2.0588125811228116E+16</v>
      </c>
      <c r="AC338" s="13">
        <f t="shared" si="179"/>
        <v>8.4329373025349583E+19</v>
      </c>
      <c r="AD338" s="13">
        <f t="shared" si="180"/>
        <v>5.238793640453792E+24</v>
      </c>
      <c r="AE338" s="13">
        <f t="shared" si="181"/>
        <v>316855811400</v>
      </c>
      <c r="AF338" s="13">
        <f t="shared" si="191"/>
        <v>211</v>
      </c>
      <c r="AG338" s="13">
        <f t="shared" si="192"/>
        <v>482945474838147</v>
      </c>
      <c r="AH338" s="13">
        <f t="shared" si="182"/>
        <v>1.4218967646147018E+17</v>
      </c>
      <c r="AI338" s="13">
        <f t="shared" si="183"/>
        <v>13107953</v>
      </c>
      <c r="AJ338" s="13">
        <f t="shared" si="163"/>
        <v>16.185783678357353</v>
      </c>
      <c r="AK338" s="13">
        <f t="shared" si="189"/>
        <v>83.320242920610497</v>
      </c>
      <c r="AL338" s="13">
        <f t="shared" si="184"/>
        <v>0.49397340103214915</v>
      </c>
    </row>
    <row r="339" spans="1:38" ht="15.75" thickBot="1" x14ac:dyDescent="0.3">
      <c r="A339" s="3">
        <v>44562</v>
      </c>
      <c r="B339" s="8">
        <v>218818</v>
      </c>
      <c r="C339" s="4">
        <f t="shared" si="165"/>
        <v>386</v>
      </c>
      <c r="D339" s="8">
        <f t="shared" si="173"/>
        <v>8</v>
      </c>
      <c r="E339" s="4">
        <f t="shared" si="173"/>
        <v>275</v>
      </c>
      <c r="F339" s="8">
        <v>62226</v>
      </c>
      <c r="G339" s="4">
        <v>6284</v>
      </c>
      <c r="H339" s="4">
        <f t="shared" si="164"/>
        <v>150308</v>
      </c>
      <c r="I339" s="4">
        <f t="shared" si="166"/>
        <v>5.4800244270883551E-3</v>
      </c>
      <c r="J339" s="4">
        <f t="shared" si="167"/>
        <v>3.9854723106097127E-3</v>
      </c>
      <c r="K339" s="4">
        <f t="shared" si="168"/>
        <v>1.1249317005753222E-4</v>
      </c>
      <c r="L339" s="4">
        <f t="shared" si="169"/>
        <v>1.3372549019607842</v>
      </c>
      <c r="M339" s="8">
        <f t="shared" si="170"/>
        <v>2.8717929969198144</v>
      </c>
      <c r="N339" s="8">
        <f t="shared" si="171"/>
        <v>68.690875522123406</v>
      </c>
      <c r="O339" s="8">
        <f t="shared" si="172"/>
        <v>28.437331480956779</v>
      </c>
      <c r="P339" s="4">
        <v>7167546</v>
      </c>
      <c r="Q339" s="4">
        <f t="shared" si="193"/>
        <v>10292</v>
      </c>
      <c r="R339" s="13">
        <f t="shared" si="185"/>
        <v>36833021</v>
      </c>
      <c r="S339" s="13">
        <f t="shared" si="186"/>
        <v>2.7442766641378667E-4</v>
      </c>
      <c r="T339" s="13">
        <f t="shared" si="190"/>
        <v>10678</v>
      </c>
      <c r="U339" s="13">
        <f t="shared" si="174"/>
        <v>3872075076</v>
      </c>
      <c r="V339" s="13">
        <f t="shared" si="187"/>
        <v>1356671435986441</v>
      </c>
      <c r="W339" s="13">
        <f t="shared" si="175"/>
        <v>17112150</v>
      </c>
      <c r="X339" s="13">
        <f t="shared" si="194"/>
        <v>664449228</v>
      </c>
      <c r="Y339" s="13">
        <f t="shared" si="188"/>
        <v>497808</v>
      </c>
      <c r="Z339" s="13">
        <f t="shared" si="176"/>
        <v>393302998238</v>
      </c>
      <c r="AA339" s="13">
        <f t="shared" si="177"/>
        <v>2291971564746</v>
      </c>
      <c r="AB339" s="13">
        <f t="shared" si="178"/>
        <v>2.4473672368357788E+16</v>
      </c>
      <c r="AC339" s="13">
        <f t="shared" si="179"/>
        <v>8.4420236775692272E+19</v>
      </c>
      <c r="AD339" s="13">
        <f t="shared" si="180"/>
        <v>5.2531336536042281E+24</v>
      </c>
      <c r="AE339" s="13">
        <f t="shared" si="181"/>
        <v>379085452132</v>
      </c>
      <c r="AF339" s="13">
        <f t="shared" si="191"/>
        <v>103</v>
      </c>
      <c r="AG339" s="13">
        <f t="shared" si="192"/>
        <v>236073071168838</v>
      </c>
      <c r="AH339" s="13">
        <f t="shared" si="182"/>
        <v>1.4262022258788459E+17</v>
      </c>
      <c r="AI339" s="13">
        <f t="shared" si="183"/>
        <v>6409278</v>
      </c>
      <c r="AJ339" s="13">
        <f t="shared" si="163"/>
        <v>16.209058538466785</v>
      </c>
      <c r="AK339" s="13">
        <f t="shared" si="189"/>
        <v>83.296095140174387</v>
      </c>
      <c r="AL339" s="13">
        <f t="shared" si="184"/>
        <v>0.49484632135883394</v>
      </c>
    </row>
    <row r="340" spans="1:38" ht="15.75" thickBot="1" x14ac:dyDescent="0.3">
      <c r="A340" s="3">
        <v>44563</v>
      </c>
      <c r="B340" s="8">
        <v>219159</v>
      </c>
      <c r="C340" s="4">
        <f t="shared" si="165"/>
        <v>341</v>
      </c>
      <c r="D340" s="8">
        <f t="shared" si="173"/>
        <v>7</v>
      </c>
      <c r="E340" s="4">
        <f t="shared" si="173"/>
        <v>248</v>
      </c>
      <c r="F340" s="8">
        <v>62312</v>
      </c>
      <c r="G340" s="4">
        <v>6291</v>
      </c>
      <c r="H340" s="4">
        <f t="shared" si="164"/>
        <v>150556</v>
      </c>
      <c r="I340" s="4">
        <f t="shared" si="166"/>
        <v>5.9860059057645397E-3</v>
      </c>
      <c r="J340" s="4">
        <f t="shared" si="167"/>
        <v>4.3811785851842339E-3</v>
      </c>
      <c r="K340" s="4">
        <f t="shared" si="168"/>
        <v>1.1233791244062138E-4</v>
      </c>
      <c r="L340" s="4">
        <f t="shared" si="169"/>
        <v>1.3321428571428573</v>
      </c>
      <c r="M340" s="8">
        <f t="shared" si="170"/>
        <v>2.8705186645312306</v>
      </c>
      <c r="N340" s="8">
        <f t="shared" si="171"/>
        <v>68.69715594613956</v>
      </c>
      <c r="O340" s="8">
        <f t="shared" si="172"/>
        <v>28.432325389329211</v>
      </c>
      <c r="P340" s="4">
        <v>7177654</v>
      </c>
      <c r="Q340" s="4">
        <f t="shared" si="193"/>
        <v>10108</v>
      </c>
      <c r="R340" s="13">
        <f t="shared" si="185"/>
        <v>36822572</v>
      </c>
      <c r="S340" s="13">
        <f t="shared" si="186"/>
        <v>2.4441530048471355E-4</v>
      </c>
      <c r="T340" s="13">
        <f t="shared" si="190"/>
        <v>10449</v>
      </c>
      <c r="U340" s="13">
        <f t="shared" si="174"/>
        <v>3882785344</v>
      </c>
      <c r="V340" s="13">
        <f t="shared" si="187"/>
        <v>1355901808695184</v>
      </c>
      <c r="W340" s="13">
        <f t="shared" si="175"/>
        <v>15453376</v>
      </c>
      <c r="X340" s="13">
        <f t="shared" si="194"/>
        <v>651098088</v>
      </c>
      <c r="Y340" s="13">
        <f t="shared" si="188"/>
        <v>436184</v>
      </c>
      <c r="Z340" s="13">
        <f t="shared" si="176"/>
        <v>384759054828</v>
      </c>
      <c r="AA340" s="13">
        <f t="shared" si="177"/>
        <v>2294488106464</v>
      </c>
      <c r="AB340" s="13">
        <f t="shared" si="178"/>
        <v>2.3975106224442336E+16</v>
      </c>
      <c r="AC340" s="13">
        <f t="shared" si="179"/>
        <v>8.4488953503414305E+19</v>
      </c>
      <c r="AD340" s="13">
        <f t="shared" si="180"/>
        <v>5.2646756707047522E+24</v>
      </c>
      <c r="AE340" s="13">
        <f t="shared" si="181"/>
        <v>372202557776</v>
      </c>
      <c r="AF340" s="13">
        <f t="shared" si="191"/>
        <v>86</v>
      </c>
      <c r="AG340" s="13">
        <f t="shared" si="192"/>
        <v>197325977155904</v>
      </c>
      <c r="AH340" s="13">
        <f t="shared" si="182"/>
        <v>1.4297414288998477E+17</v>
      </c>
      <c r="AI340" s="13">
        <f t="shared" si="183"/>
        <v>5358832</v>
      </c>
      <c r="AJ340" s="13">
        <f t="shared" si="163"/>
        <v>16.231917291477483</v>
      </c>
      <c r="AK340" s="13">
        <f t="shared" si="189"/>
        <v>83.272465232160059</v>
      </c>
      <c r="AL340" s="13">
        <f t="shared" si="184"/>
        <v>0.49561747636245956</v>
      </c>
    </row>
    <row r="341" spans="1:38" ht="15.75" thickBot="1" x14ac:dyDescent="0.3">
      <c r="A341" s="3">
        <v>44564</v>
      </c>
      <c r="B341" s="8">
        <v>219532</v>
      </c>
      <c r="C341" s="4">
        <f t="shared" si="165"/>
        <v>373</v>
      </c>
      <c r="D341" s="8">
        <f t="shared" si="173"/>
        <v>7</v>
      </c>
      <c r="E341" s="4">
        <f t="shared" si="173"/>
        <v>273</v>
      </c>
      <c r="F341" s="8">
        <v>62405</v>
      </c>
      <c r="G341" s="4">
        <v>6298</v>
      </c>
      <c r="H341" s="4">
        <f t="shared" si="164"/>
        <v>150829</v>
      </c>
      <c r="I341" s="4">
        <f t="shared" si="166"/>
        <v>6.7462543065459502E-3</v>
      </c>
      <c r="J341" s="4">
        <f t="shared" si="167"/>
        <v>3.3330662607162888E-3</v>
      </c>
      <c r="K341" s="4">
        <f t="shared" si="168"/>
        <v>8.0121785113372333E-5</v>
      </c>
      <c r="L341" s="4">
        <f t="shared" si="169"/>
        <v>1.9765258215962442</v>
      </c>
      <c r="M341" s="8">
        <f t="shared" si="170"/>
        <v>2.8688300566659986</v>
      </c>
      <c r="N341" s="8">
        <f t="shared" si="171"/>
        <v>68.704790190040626</v>
      </c>
      <c r="O341" s="8">
        <f t="shared" si="172"/>
        <v>28.426379753293368</v>
      </c>
      <c r="P341" s="4">
        <v>7186654</v>
      </c>
      <c r="Q341" s="4">
        <f t="shared" si="193"/>
        <v>9000</v>
      </c>
      <c r="R341" s="13">
        <f t="shared" si="185"/>
        <v>36813199</v>
      </c>
      <c r="S341" s="13">
        <f t="shared" si="186"/>
        <v>2.4417872513605787E-4</v>
      </c>
      <c r="T341" s="13">
        <f t="shared" si="190"/>
        <v>9373</v>
      </c>
      <c r="U341" s="13">
        <f t="shared" si="174"/>
        <v>3894384025</v>
      </c>
      <c r="V341" s="13">
        <f t="shared" si="187"/>
        <v>1355211620613601</v>
      </c>
      <c r="W341" s="13">
        <f t="shared" si="175"/>
        <v>17036565</v>
      </c>
      <c r="X341" s="13">
        <f t="shared" si="194"/>
        <v>584922065</v>
      </c>
      <c r="Y341" s="13">
        <f t="shared" si="188"/>
        <v>436835</v>
      </c>
      <c r="Z341" s="13">
        <f t="shared" si="176"/>
        <v>345050114227</v>
      </c>
      <c r="AA341" s="13">
        <f t="shared" si="177"/>
        <v>2297327683595</v>
      </c>
      <c r="AB341" s="13">
        <f t="shared" si="178"/>
        <v>2.1532852378335936E+16</v>
      </c>
      <c r="AC341" s="13">
        <f t="shared" si="179"/>
        <v>8.4571981184391774E+19</v>
      </c>
      <c r="AD341" s="13">
        <f t="shared" si="180"/>
        <v>5.2777144858119686E+24</v>
      </c>
      <c r="AE341" s="13">
        <f t="shared" si="181"/>
        <v>331318791000</v>
      </c>
      <c r="AF341" s="13">
        <f t="shared" si="191"/>
        <v>93</v>
      </c>
      <c r="AG341" s="13">
        <f t="shared" si="192"/>
        <v>213651474574335</v>
      </c>
      <c r="AH341" s="13">
        <f t="shared" si="182"/>
        <v>1.4336473409474597E+17</v>
      </c>
      <c r="AI341" s="13">
        <f t="shared" si="183"/>
        <v>5803665</v>
      </c>
      <c r="AJ341" s="13">
        <f t="shared" si="163"/>
        <v>16.252270356089305</v>
      </c>
      <c r="AK341" s="13">
        <f t="shared" si="189"/>
        <v>83.251268646092655</v>
      </c>
      <c r="AL341" s="13">
        <f t="shared" si="184"/>
        <v>0.49646099781803837</v>
      </c>
    </row>
    <row r="342" spans="1:38" ht="15.75" thickBot="1" x14ac:dyDescent="0.3">
      <c r="A342" s="3">
        <v>44565</v>
      </c>
      <c r="B342" s="8">
        <v>219953</v>
      </c>
      <c r="C342" s="4">
        <f t="shared" si="165"/>
        <v>421</v>
      </c>
      <c r="D342" s="8">
        <f t="shared" si="173"/>
        <v>5</v>
      </c>
      <c r="E342" s="4">
        <f t="shared" si="173"/>
        <v>208</v>
      </c>
      <c r="F342" s="8">
        <v>62613</v>
      </c>
      <c r="G342" s="4">
        <v>6303</v>
      </c>
      <c r="H342" s="4">
        <f t="shared" si="164"/>
        <v>151037</v>
      </c>
      <c r="I342" s="4">
        <f t="shared" si="166"/>
        <v>7.378659383834028E-3</v>
      </c>
      <c r="J342" s="4">
        <f t="shared" si="167"/>
        <v>4.9510485043042177E-3</v>
      </c>
      <c r="K342" s="4">
        <f t="shared" si="168"/>
        <v>1.1179786945203073E-4</v>
      </c>
      <c r="L342" s="4">
        <f t="shared" si="169"/>
        <v>1.4574132492113565</v>
      </c>
      <c r="M342" s="8">
        <f t="shared" si="170"/>
        <v>2.8656121989697798</v>
      </c>
      <c r="N342" s="8">
        <f t="shared" si="171"/>
        <v>68.667851768332326</v>
      </c>
      <c r="O342" s="8">
        <f t="shared" si="172"/>
        <v>28.466536032697892</v>
      </c>
      <c r="P342" s="4">
        <v>7195643</v>
      </c>
      <c r="Q342" s="4">
        <f t="shared" si="193"/>
        <v>8989</v>
      </c>
      <c r="R342" s="13">
        <f t="shared" si="185"/>
        <v>36803789</v>
      </c>
      <c r="S342" s="13">
        <f t="shared" si="186"/>
        <v>2.7184701009996554E-4</v>
      </c>
      <c r="T342" s="13">
        <f t="shared" si="190"/>
        <v>9410</v>
      </c>
      <c r="U342" s="13">
        <f t="shared" si="174"/>
        <v>3920387769</v>
      </c>
      <c r="V342" s="13">
        <f t="shared" si="187"/>
        <v>1354518884756521</v>
      </c>
      <c r="W342" s="13">
        <f t="shared" si="175"/>
        <v>13023504</v>
      </c>
      <c r="X342" s="13">
        <f t="shared" si="194"/>
        <v>589188330</v>
      </c>
      <c r="Y342" s="13">
        <f t="shared" si="188"/>
        <v>313065</v>
      </c>
      <c r="Z342" s="13">
        <f t="shared" si="176"/>
        <v>346323654490</v>
      </c>
      <c r="AA342" s="13">
        <f t="shared" si="177"/>
        <v>2304395640657</v>
      </c>
      <c r="AB342" s="13">
        <f t="shared" si="178"/>
        <v>2.1684362978582368E+16</v>
      </c>
      <c r="AC342" s="13">
        <f t="shared" si="179"/>
        <v>8.4810490931260047E+19</v>
      </c>
      <c r="AD342" s="13">
        <f t="shared" si="180"/>
        <v>5.310239268678986E+24</v>
      </c>
      <c r="AE342" s="13">
        <f t="shared" si="181"/>
        <v>330829259321</v>
      </c>
      <c r="AF342" s="13">
        <f t="shared" si="191"/>
        <v>208</v>
      </c>
      <c r="AG342" s="13">
        <f t="shared" si="192"/>
        <v>479314293256656</v>
      </c>
      <c r="AH342" s="13">
        <f t="shared" si="182"/>
        <v>1.4428512424845674E+17</v>
      </c>
      <c r="AI342" s="13">
        <f t="shared" si="183"/>
        <v>13023504</v>
      </c>
      <c r="AJ342" s="13">
        <f t="shared" si="163"/>
        <v>16.272598544733267</v>
      </c>
      <c r="AK342" s="13">
        <f t="shared" si="189"/>
        <v>83.229988386315185</v>
      </c>
      <c r="AL342" s="13">
        <f t="shared" si="184"/>
        <v>0.49741306895154691</v>
      </c>
    </row>
    <row r="343" spans="1:38" ht="15.75" thickBot="1" x14ac:dyDescent="0.3">
      <c r="A343" s="3">
        <v>44566</v>
      </c>
      <c r="B343" s="8">
        <v>220415</v>
      </c>
      <c r="C343" s="4">
        <f t="shared" si="165"/>
        <v>462</v>
      </c>
      <c r="D343" s="8">
        <f t="shared" si="173"/>
        <v>7</v>
      </c>
      <c r="E343" s="4">
        <f t="shared" si="173"/>
        <v>310</v>
      </c>
      <c r="F343" s="8">
        <v>62758</v>
      </c>
      <c r="G343" s="4">
        <v>6310</v>
      </c>
      <c r="H343" s="4">
        <f t="shared" si="164"/>
        <v>151347</v>
      </c>
      <c r="I343" s="4">
        <f t="shared" si="166"/>
        <v>6.5330316453679213E-3</v>
      </c>
      <c r="J343" s="4">
        <f t="shared" si="167"/>
        <v>3.7764109754931641E-3</v>
      </c>
      <c r="K343" s="4">
        <f t="shared" si="168"/>
        <v>1.2747378820230089E-4</v>
      </c>
      <c r="L343" s="4">
        <f t="shared" si="169"/>
        <v>1.6734693877551021</v>
      </c>
      <c r="M343" s="8">
        <f t="shared" si="170"/>
        <v>2.8627815711271918</v>
      </c>
      <c r="N343" s="8">
        <f t="shared" si="171"/>
        <v>68.664564571376715</v>
      </c>
      <c r="O343" s="8">
        <f t="shared" si="172"/>
        <v>28.472653857496088</v>
      </c>
      <c r="P343" s="4">
        <v>7205648</v>
      </c>
      <c r="Q343" s="4">
        <f t="shared" si="193"/>
        <v>10005</v>
      </c>
      <c r="R343" s="13">
        <f t="shared" si="185"/>
        <v>36793322</v>
      </c>
      <c r="S343" s="13">
        <f t="shared" si="186"/>
        <v>2.9624941178184452E-4</v>
      </c>
      <c r="T343" s="13">
        <f t="shared" si="190"/>
        <v>10467</v>
      </c>
      <c r="U343" s="13">
        <f t="shared" si="174"/>
        <v>3938566564</v>
      </c>
      <c r="V343" s="13">
        <f t="shared" si="187"/>
        <v>1353748543795684</v>
      </c>
      <c r="W343" s="13">
        <f t="shared" si="175"/>
        <v>19454980</v>
      </c>
      <c r="X343" s="13">
        <f t="shared" si="194"/>
        <v>656887986</v>
      </c>
      <c r="Y343" s="13">
        <f t="shared" si="188"/>
        <v>439306</v>
      </c>
      <c r="Z343" s="13">
        <f t="shared" si="176"/>
        <v>385115701374</v>
      </c>
      <c r="AA343" s="13">
        <f t="shared" si="177"/>
        <v>2309075302076</v>
      </c>
      <c r="AB343" s="13">
        <f t="shared" si="178"/>
        <v>2.4169091186829492E+16</v>
      </c>
      <c r="AC343" s="13">
        <f t="shared" si="179"/>
        <v>8.4958551111529529E+19</v>
      </c>
      <c r="AD343" s="13">
        <f t="shared" si="180"/>
        <v>5.331828750657371E+24</v>
      </c>
      <c r="AE343" s="13">
        <f t="shared" si="181"/>
        <v>368117186610</v>
      </c>
      <c r="AF343" s="13">
        <f t="shared" si="191"/>
        <v>145</v>
      </c>
      <c r="AG343" s="13">
        <f t="shared" si="192"/>
        <v>334815918801020</v>
      </c>
      <c r="AH343" s="13">
        <f t="shared" si="182"/>
        <v>1.449129478076856E+17</v>
      </c>
      <c r="AI343" s="13">
        <f t="shared" si="183"/>
        <v>9099910</v>
      </c>
      <c r="AJ343" s="13">
        <f t="shared" si="163"/>
        <v>16.295224368226741</v>
      </c>
      <c r="AK343" s="13">
        <f t="shared" si="189"/>
        <v>83.206317772171644</v>
      </c>
      <c r="AL343" s="13">
        <f t="shared" si="184"/>
        <v>0.49845785960162042</v>
      </c>
    </row>
    <row r="344" spans="1:38" ht="15.75" thickBot="1" x14ac:dyDescent="0.3">
      <c r="A344" s="3">
        <v>44567</v>
      </c>
      <c r="B344" s="8">
        <v>220825</v>
      </c>
      <c r="C344" s="4">
        <f t="shared" si="165"/>
        <v>410</v>
      </c>
      <c r="D344" s="8">
        <f t="shared" si="173"/>
        <v>8</v>
      </c>
      <c r="E344" s="4">
        <f t="shared" si="173"/>
        <v>237</v>
      </c>
      <c r="F344" s="8">
        <v>62923</v>
      </c>
      <c r="G344" s="4">
        <v>6318</v>
      </c>
      <c r="H344" s="4">
        <f t="shared" si="164"/>
        <v>151584</v>
      </c>
      <c r="I344" s="4">
        <f t="shared" si="166"/>
        <v>7.8031880234572413E-3</v>
      </c>
      <c r="J344" s="4">
        <f t="shared" si="167"/>
        <v>4.990226149420721E-3</v>
      </c>
      <c r="K344" s="4">
        <f t="shared" si="168"/>
        <v>1.1124707976415619E-4</v>
      </c>
      <c r="L344" s="4">
        <f t="shared" si="169"/>
        <v>1.5295950155763238</v>
      </c>
      <c r="M344" s="8">
        <f t="shared" si="170"/>
        <v>2.8610890977018002</v>
      </c>
      <c r="N344" s="8">
        <f t="shared" si="171"/>
        <v>68.644401675534922</v>
      </c>
      <c r="O344" s="8">
        <f t="shared" si="172"/>
        <v>28.494509226763277</v>
      </c>
      <c r="P344" s="4">
        <v>7216548</v>
      </c>
      <c r="Q344" s="4">
        <f t="shared" si="193"/>
        <v>10900</v>
      </c>
      <c r="R344" s="13">
        <f t="shared" si="185"/>
        <v>36782012</v>
      </c>
      <c r="S344" s="13">
        <f t="shared" si="186"/>
        <v>2.9691143594863707E-4</v>
      </c>
      <c r="T344" s="13">
        <f t="shared" si="190"/>
        <v>11310</v>
      </c>
      <c r="U344" s="13">
        <f t="shared" si="174"/>
        <v>3959303929</v>
      </c>
      <c r="V344" s="13">
        <f t="shared" si="187"/>
        <v>1352916406768144</v>
      </c>
      <c r="W344" s="13">
        <f t="shared" si="175"/>
        <v>14912751</v>
      </c>
      <c r="X344" s="13">
        <f t="shared" si="194"/>
        <v>711659130</v>
      </c>
      <c r="Y344" s="13">
        <f t="shared" si="188"/>
        <v>503384</v>
      </c>
      <c r="Z344" s="13">
        <f t="shared" si="176"/>
        <v>416004555720</v>
      </c>
      <c r="AA344" s="13">
        <f t="shared" si="177"/>
        <v>2314434541076</v>
      </c>
      <c r="AB344" s="13">
        <f t="shared" si="178"/>
        <v>2.617625465956956E+16</v>
      </c>
      <c r="AC344" s="13">
        <f t="shared" si="179"/>
        <v>8.5129559063071932E+19</v>
      </c>
      <c r="AD344" s="13">
        <f t="shared" si="180"/>
        <v>5.3566072449256753E+24</v>
      </c>
      <c r="AE344" s="13">
        <f t="shared" si="181"/>
        <v>400923930800</v>
      </c>
      <c r="AF344" s="13">
        <f t="shared" si="191"/>
        <v>165</v>
      </c>
      <c r="AG344" s="13">
        <f t="shared" si="192"/>
        <v>381881699277540</v>
      </c>
      <c r="AH344" s="13">
        <f t="shared" si="182"/>
        <v>1.4563116462812515E+17</v>
      </c>
      <c r="AI344" s="13">
        <f t="shared" si="183"/>
        <v>10382295</v>
      </c>
      <c r="AJ344" s="13">
        <f t="shared" si="163"/>
        <v>16.319874190923279</v>
      </c>
      <c r="AK344" s="13">
        <f t="shared" si="189"/>
        <v>83.180740754309454</v>
      </c>
      <c r="AL344" s="13">
        <f t="shared" si="184"/>
        <v>0.49938505476727008</v>
      </c>
    </row>
    <row r="345" spans="1:38" ht="15.75" thickBot="1" x14ac:dyDescent="0.3">
      <c r="A345" s="3">
        <v>44568</v>
      </c>
      <c r="B345" s="8">
        <v>221316</v>
      </c>
      <c r="C345" s="4">
        <f t="shared" si="165"/>
        <v>491</v>
      </c>
      <c r="D345" s="8">
        <f t="shared" si="173"/>
        <v>7</v>
      </c>
      <c r="E345" s="4">
        <f t="shared" si="173"/>
        <v>314</v>
      </c>
      <c r="F345" s="8">
        <v>63093</v>
      </c>
      <c r="G345" s="4">
        <v>6325</v>
      </c>
      <c r="H345" s="4">
        <f t="shared" si="164"/>
        <v>151898</v>
      </c>
      <c r="I345" s="4">
        <f t="shared" si="166"/>
        <v>6.7519376159003372E-3</v>
      </c>
      <c r="J345" s="4">
        <f t="shared" si="167"/>
        <v>4.1209008923335398E-3</v>
      </c>
      <c r="K345" s="4">
        <f t="shared" si="168"/>
        <v>7.9248094083337296E-5</v>
      </c>
      <c r="L345" s="4">
        <f t="shared" si="169"/>
        <v>1.6075471698113206</v>
      </c>
      <c r="M345" s="8">
        <f t="shared" si="170"/>
        <v>2.8579045346924761</v>
      </c>
      <c r="N345" s="8">
        <f t="shared" si="171"/>
        <v>68.633989408809128</v>
      </c>
      <c r="O345" s="8">
        <f t="shared" si="172"/>
        <v>28.508106056498399</v>
      </c>
      <c r="P345" s="4">
        <v>7227469</v>
      </c>
      <c r="Q345" s="4">
        <f t="shared" si="193"/>
        <v>10921</v>
      </c>
      <c r="R345" s="13">
        <f t="shared" si="185"/>
        <v>36770600</v>
      </c>
      <c r="S345" s="13">
        <f t="shared" si="186"/>
        <v>2.7165724791001507E-4</v>
      </c>
      <c r="T345" s="13">
        <f t="shared" si="190"/>
        <v>11412</v>
      </c>
      <c r="U345" s="13">
        <f t="shared" si="174"/>
        <v>3980726649</v>
      </c>
      <c r="V345" s="13">
        <f t="shared" si="187"/>
        <v>1352077024360000</v>
      </c>
      <c r="W345" s="13">
        <f t="shared" si="175"/>
        <v>19811202</v>
      </c>
      <c r="X345" s="13">
        <f t="shared" si="194"/>
        <v>720017316</v>
      </c>
      <c r="Y345" s="13">
        <f t="shared" si="188"/>
        <v>441651</v>
      </c>
      <c r="Z345" s="13">
        <f t="shared" si="176"/>
        <v>419626087200</v>
      </c>
      <c r="AA345" s="13">
        <f t="shared" si="177"/>
        <v>2319967465800</v>
      </c>
      <c r="AB345" s="13">
        <f t="shared" si="178"/>
        <v>2.64754687197096E+16</v>
      </c>
      <c r="AC345" s="13">
        <f t="shared" si="179"/>
        <v>8.5306595697945477E+19</v>
      </c>
      <c r="AD345" s="13">
        <f t="shared" si="180"/>
        <v>5.3822490423704745E+24</v>
      </c>
      <c r="AE345" s="13">
        <f t="shared" si="181"/>
        <v>401571722600</v>
      </c>
      <c r="AF345" s="13">
        <f t="shared" si="191"/>
        <v>170</v>
      </c>
      <c r="AG345" s="13">
        <f t="shared" si="192"/>
        <v>394394469186000</v>
      </c>
      <c r="AH345" s="13">
        <f t="shared" si="182"/>
        <v>1.4637370731971939E+17</v>
      </c>
      <c r="AI345" s="13">
        <f t="shared" si="183"/>
        <v>10725810</v>
      </c>
      <c r="AJ345" s="13">
        <f t="shared" si="163"/>
        <v>16.344571504103914</v>
      </c>
      <c r="AK345" s="13">
        <f t="shared" si="189"/>
        <v>83.154933068381666</v>
      </c>
      <c r="AL345" s="13">
        <f t="shared" si="184"/>
        <v>0.50049542751442611</v>
      </c>
    </row>
    <row r="346" spans="1:38" ht="15.75" thickBot="1" x14ac:dyDescent="0.3">
      <c r="A346" s="3">
        <v>44569</v>
      </c>
      <c r="B346" s="8">
        <v>221742</v>
      </c>
      <c r="C346" s="4">
        <f t="shared" si="165"/>
        <v>426</v>
      </c>
      <c r="D346" s="8">
        <f t="shared" si="173"/>
        <v>5</v>
      </c>
      <c r="E346" s="4">
        <f t="shared" si="173"/>
        <v>260</v>
      </c>
      <c r="F346" s="8">
        <v>63254</v>
      </c>
      <c r="G346" s="4">
        <v>6330</v>
      </c>
      <c r="H346" s="4">
        <f t="shared" si="164"/>
        <v>152158</v>
      </c>
      <c r="I346" s="4">
        <f t="shared" si="166"/>
        <v>6.5608499067252666E-3</v>
      </c>
      <c r="J346" s="4">
        <f t="shared" si="167"/>
        <v>3.6677522370126788E-3</v>
      </c>
      <c r="K346" s="4">
        <f t="shared" si="168"/>
        <v>1.4228349195307807E-4</v>
      </c>
      <c r="L346" s="4">
        <f t="shared" si="169"/>
        <v>1.7219917012448134</v>
      </c>
      <c r="M346" s="8">
        <f t="shared" si="170"/>
        <v>2.854668939578429</v>
      </c>
      <c r="N346" s="8">
        <f t="shared" si="171"/>
        <v>68.619386494213998</v>
      </c>
      <c r="O346" s="8">
        <f t="shared" si="172"/>
        <v>28.525944566207574</v>
      </c>
      <c r="P346" s="4">
        <v>7237458</v>
      </c>
      <c r="Q346" s="4">
        <f t="shared" si="193"/>
        <v>9989</v>
      </c>
      <c r="R346" s="13">
        <f t="shared" si="185"/>
        <v>36760185</v>
      </c>
      <c r="S346" s="13">
        <f t="shared" si="186"/>
        <v>2.8098335196082393E-4</v>
      </c>
      <c r="T346" s="13">
        <f t="shared" si="190"/>
        <v>10415</v>
      </c>
      <c r="U346" s="13">
        <f t="shared" si="174"/>
        <v>4001068516</v>
      </c>
      <c r="V346" s="13">
        <f t="shared" si="187"/>
        <v>1351311201234225</v>
      </c>
      <c r="W346" s="13">
        <f t="shared" si="175"/>
        <v>16446040</v>
      </c>
      <c r="X346" s="13">
        <f t="shared" si="194"/>
        <v>658790410</v>
      </c>
      <c r="Y346" s="13">
        <f t="shared" si="188"/>
        <v>316270</v>
      </c>
      <c r="Z346" s="13">
        <f t="shared" si="176"/>
        <v>382857326775</v>
      </c>
      <c r="AA346" s="13">
        <f t="shared" si="177"/>
        <v>2325228741990</v>
      </c>
      <c r="AB346" s="13">
        <f t="shared" si="178"/>
        <v>2.4217257347825848E+16</v>
      </c>
      <c r="AC346" s="13">
        <f t="shared" si="179"/>
        <v>8.5475838722869674E+19</v>
      </c>
      <c r="AD346" s="13">
        <f t="shared" si="180"/>
        <v>5.4066887025763978E+24</v>
      </c>
      <c r="AE346" s="13">
        <f t="shared" si="181"/>
        <v>367197487965</v>
      </c>
      <c r="AF346" s="13">
        <f t="shared" si="191"/>
        <v>161</v>
      </c>
      <c r="AG346" s="13">
        <f t="shared" si="192"/>
        <v>374361827460390</v>
      </c>
      <c r="AH346" s="13">
        <f t="shared" si="182"/>
        <v>1.4708001884583546E+17</v>
      </c>
      <c r="AI346" s="13">
        <f t="shared" si="183"/>
        <v>10183894</v>
      </c>
      <c r="AJ346" s="13">
        <f t="shared" si="163"/>
        <v>16.367161144371412</v>
      </c>
      <c r="AK346" s="13">
        <f t="shared" si="189"/>
        <v>83.131380049722537</v>
      </c>
      <c r="AL346" s="13">
        <f t="shared" si="184"/>
        <v>0.5014588059060523</v>
      </c>
    </row>
    <row r="347" spans="1:38" ht="15.75" thickBot="1" x14ac:dyDescent="0.3">
      <c r="A347" s="3">
        <v>44570</v>
      </c>
      <c r="B347" s="8">
        <v>222157</v>
      </c>
      <c r="C347" s="4">
        <f t="shared" si="165"/>
        <v>415</v>
      </c>
      <c r="D347" s="8">
        <f t="shared" si="173"/>
        <v>9</v>
      </c>
      <c r="E347" s="4">
        <f t="shared" si="173"/>
        <v>232</v>
      </c>
      <c r="F347" s="8">
        <v>63428</v>
      </c>
      <c r="G347" s="4">
        <v>6339</v>
      </c>
      <c r="H347" s="4">
        <f t="shared" si="164"/>
        <v>152390</v>
      </c>
      <c r="I347" s="4">
        <f t="shared" si="166"/>
        <v>7.5991675600681086E-3</v>
      </c>
      <c r="J347" s="4">
        <f t="shared" si="167"/>
        <v>4.8243677870971812E-3</v>
      </c>
      <c r="K347" s="4">
        <f t="shared" si="168"/>
        <v>1.576590780097118E-4</v>
      </c>
      <c r="L347" s="4">
        <f t="shared" si="169"/>
        <v>1.5253164556962024</v>
      </c>
      <c r="M347" s="8">
        <f t="shared" si="170"/>
        <v>2.8533874692222168</v>
      </c>
      <c r="N347" s="8">
        <f t="shared" si="171"/>
        <v>68.595632818232161</v>
      </c>
      <c r="O347" s="8">
        <f t="shared" si="172"/>
        <v>28.550979712545633</v>
      </c>
      <c r="P347" s="4">
        <v>7247787</v>
      </c>
      <c r="Q347" s="4">
        <f t="shared" si="193"/>
        <v>10329</v>
      </c>
      <c r="R347" s="13">
        <f t="shared" si="185"/>
        <v>36749441</v>
      </c>
      <c r="S347" s="13">
        <f t="shared" si="186"/>
        <v>2.0612558433201746E-4</v>
      </c>
      <c r="T347" s="13">
        <f t="shared" si="190"/>
        <v>10744</v>
      </c>
      <c r="U347" s="13">
        <f t="shared" si="174"/>
        <v>4023111184</v>
      </c>
      <c r="V347" s="13">
        <f t="shared" si="187"/>
        <v>1350521413812481</v>
      </c>
      <c r="W347" s="13">
        <f t="shared" si="175"/>
        <v>14715296</v>
      </c>
      <c r="X347" s="13">
        <f t="shared" si="194"/>
        <v>681470432</v>
      </c>
      <c r="Y347" s="13">
        <f t="shared" si="188"/>
        <v>570852</v>
      </c>
      <c r="Z347" s="13">
        <f t="shared" si="176"/>
        <v>394835994104</v>
      </c>
      <c r="AA347" s="13">
        <f t="shared" si="177"/>
        <v>2330943543748</v>
      </c>
      <c r="AB347" s="13">
        <f t="shared" si="178"/>
        <v>2.5043657434028512E+16</v>
      </c>
      <c r="AC347" s="13">
        <f t="shared" si="179"/>
        <v>8.5660872235298046E+19</v>
      </c>
      <c r="AD347" s="13">
        <f t="shared" si="180"/>
        <v>5.4332978041404846E+24</v>
      </c>
      <c r="AE347" s="13">
        <f t="shared" si="181"/>
        <v>379584976089</v>
      </c>
      <c r="AF347" s="13">
        <f t="shared" si="191"/>
        <v>174</v>
      </c>
      <c r="AG347" s="13">
        <f t="shared" si="192"/>
        <v>405584176612152</v>
      </c>
      <c r="AH347" s="13">
        <f t="shared" si="182"/>
        <v>1.4784708709284813E+17</v>
      </c>
      <c r="AI347" s="13">
        <f t="shared" si="183"/>
        <v>11036472</v>
      </c>
      <c r="AJ347" s="13">
        <f t="shared" si="163"/>
        <v>16.390519678190913</v>
      </c>
      <c r="AK347" s="13">
        <f t="shared" si="189"/>
        <v>83.107083013479269</v>
      </c>
      <c r="AL347" s="13">
        <f t="shared" si="184"/>
        <v>0.50239730832981955</v>
      </c>
    </row>
    <row r="348" spans="1:38" ht="15.75" thickBot="1" x14ac:dyDescent="0.3">
      <c r="A348" s="3">
        <v>44571</v>
      </c>
      <c r="B348" s="8">
        <v>222639</v>
      </c>
      <c r="C348" s="4">
        <f t="shared" si="165"/>
        <v>482</v>
      </c>
      <c r="D348" s="8">
        <f t="shared" si="173"/>
        <v>10</v>
      </c>
      <c r="E348" s="4">
        <f t="shared" si="173"/>
        <v>306</v>
      </c>
      <c r="F348" s="8">
        <v>63594</v>
      </c>
      <c r="G348" s="4">
        <v>6349</v>
      </c>
      <c r="H348" s="4">
        <f t="shared" si="164"/>
        <v>152696</v>
      </c>
      <c r="I348" s="4">
        <f t="shared" si="166"/>
        <v>8.7586879265339496E-3</v>
      </c>
      <c r="J348" s="4">
        <f t="shared" si="167"/>
        <v>6.3842500864861465E-3</v>
      </c>
      <c r="K348" s="4">
        <f t="shared" si="168"/>
        <v>2.2014655470641885E-4</v>
      </c>
      <c r="L348" s="4">
        <f t="shared" si="169"/>
        <v>1.3261904761904761</v>
      </c>
      <c r="M348" s="8">
        <f t="shared" si="170"/>
        <v>2.8517016335862091</v>
      </c>
      <c r="N348" s="8">
        <f t="shared" si="171"/>
        <v>68.584569639640861</v>
      </c>
      <c r="O348" s="8">
        <f t="shared" si="172"/>
        <v>28.563728726772936</v>
      </c>
      <c r="P348" s="4">
        <v>7255362</v>
      </c>
      <c r="Q348" s="4">
        <f t="shared" si="193"/>
        <v>7575</v>
      </c>
      <c r="R348" s="13">
        <f t="shared" si="185"/>
        <v>36741384</v>
      </c>
      <c r="S348" s="13">
        <f t="shared" si="186"/>
        <v>1.794162136080666E-4</v>
      </c>
      <c r="T348" s="13">
        <f t="shared" si="190"/>
        <v>8057</v>
      </c>
      <c r="U348" s="13">
        <f t="shared" si="174"/>
        <v>4044196836</v>
      </c>
      <c r="V348" s="13">
        <f t="shared" si="187"/>
        <v>1349929298235456</v>
      </c>
      <c r="W348" s="13">
        <f t="shared" si="175"/>
        <v>19459764</v>
      </c>
      <c r="X348" s="13">
        <f t="shared" si="194"/>
        <v>512376858</v>
      </c>
      <c r="Y348" s="13">
        <f t="shared" si="188"/>
        <v>635940</v>
      </c>
      <c r="Z348" s="13">
        <f t="shared" si="176"/>
        <v>296025330888</v>
      </c>
      <c r="AA348" s="13">
        <f t="shared" si="177"/>
        <v>2336531574096</v>
      </c>
      <c r="AB348" s="13">
        <f t="shared" si="178"/>
        <v>1.8825434892491472E+16</v>
      </c>
      <c r="AC348" s="13">
        <f t="shared" si="179"/>
        <v>8.584740379198559E+19</v>
      </c>
      <c r="AD348" s="13">
        <f t="shared" si="180"/>
        <v>5.4593797967475317E+24</v>
      </c>
      <c r="AE348" s="13">
        <f t="shared" si="181"/>
        <v>278315983800</v>
      </c>
      <c r="AF348" s="13">
        <f t="shared" si="191"/>
        <v>166</v>
      </c>
      <c r="AG348" s="13">
        <f t="shared" si="192"/>
        <v>387864241299936</v>
      </c>
      <c r="AH348" s="13">
        <f t="shared" si="182"/>
        <v>1.4858938892306102E+17</v>
      </c>
      <c r="AI348" s="13">
        <f t="shared" si="183"/>
        <v>10556604</v>
      </c>
      <c r="AJ348" s="13">
        <f t="shared" si="163"/>
        <v>16.407650174239194</v>
      </c>
      <c r="AK348" s="13">
        <f t="shared" si="189"/>
        <v>83.088862497748437</v>
      </c>
      <c r="AL348" s="13">
        <f t="shared" si="184"/>
        <v>0.50348732801236384</v>
      </c>
    </row>
    <row r="349" spans="1:38" ht="15.75" thickBot="1" x14ac:dyDescent="0.3">
      <c r="A349" s="3">
        <v>44572</v>
      </c>
      <c r="B349" s="8">
        <v>223196</v>
      </c>
      <c r="C349" s="4">
        <f t="shared" si="165"/>
        <v>557</v>
      </c>
      <c r="D349" s="8">
        <f t="shared" si="173"/>
        <v>14</v>
      </c>
      <c r="E349" s="4">
        <f t="shared" si="173"/>
        <v>406</v>
      </c>
      <c r="F349" s="8">
        <v>63731</v>
      </c>
      <c r="G349" s="4">
        <v>6363</v>
      </c>
      <c r="H349" s="4">
        <f t="shared" si="164"/>
        <v>153102</v>
      </c>
      <c r="I349" s="4">
        <f t="shared" si="166"/>
        <v>9.5714801274105216E-3</v>
      </c>
      <c r="J349" s="4">
        <f t="shared" si="167"/>
        <v>5.9468704398173569E-3</v>
      </c>
      <c r="K349" s="4">
        <f t="shared" si="168"/>
        <v>1.4121855925687657E-4</v>
      </c>
      <c r="L349" s="4">
        <f t="shared" si="169"/>
        <v>1.5721649484536082</v>
      </c>
      <c r="M349" s="8">
        <f t="shared" si="170"/>
        <v>2.850857542249861</v>
      </c>
      <c r="N349" s="8">
        <f t="shared" si="171"/>
        <v>68.595315328231692</v>
      </c>
      <c r="O349" s="8">
        <f t="shared" si="172"/>
        <v>28.553827129518449</v>
      </c>
      <c r="P349" s="4">
        <v>7261954</v>
      </c>
      <c r="Q349" s="4">
        <f t="shared" si="193"/>
        <v>6592</v>
      </c>
      <c r="R349" s="13">
        <f t="shared" si="185"/>
        <v>36734235</v>
      </c>
      <c r="S349" s="13">
        <f t="shared" si="186"/>
        <v>1.7044046241877639E-4</v>
      </c>
      <c r="T349" s="13">
        <f t="shared" si="190"/>
        <v>7149</v>
      </c>
      <c r="U349" s="13">
        <f t="shared" si="174"/>
        <v>4061640361</v>
      </c>
      <c r="V349" s="13">
        <f t="shared" si="187"/>
        <v>1349404021035225</v>
      </c>
      <c r="W349" s="13">
        <f t="shared" si="175"/>
        <v>25874786</v>
      </c>
      <c r="X349" s="13">
        <f t="shared" si="194"/>
        <v>455612919</v>
      </c>
      <c r="Y349" s="13">
        <f t="shared" si="188"/>
        <v>892234</v>
      </c>
      <c r="Z349" s="13">
        <f t="shared" si="176"/>
        <v>262613046015</v>
      </c>
      <c r="AA349" s="13">
        <f t="shared" si="177"/>
        <v>2341109530785</v>
      </c>
      <c r="AB349" s="13">
        <f t="shared" si="178"/>
        <v>1.6736592035581964E+16</v>
      </c>
      <c r="AC349" s="13">
        <f t="shared" si="179"/>
        <v>8.5998867664595927E+19</v>
      </c>
      <c r="AD349" s="13">
        <f t="shared" si="180"/>
        <v>5.4807938351323632E+24</v>
      </c>
      <c r="AE349" s="13">
        <f t="shared" si="181"/>
        <v>242152077120</v>
      </c>
      <c r="AF349" s="13">
        <f t="shared" si="191"/>
        <v>137</v>
      </c>
      <c r="AG349" s="13">
        <f t="shared" si="192"/>
        <v>320732005717545</v>
      </c>
      <c r="AH349" s="13">
        <f t="shared" si="182"/>
        <v>1.4920125150645885E+17</v>
      </c>
      <c r="AI349" s="13">
        <f t="shared" si="183"/>
        <v>8731147</v>
      </c>
      <c r="AJ349" s="13">
        <f t="shared" si="163"/>
        <v>16.422557663341543</v>
      </c>
      <c r="AK349" s="13">
        <f t="shared" si="189"/>
        <v>83.072695380091787</v>
      </c>
      <c r="AL349" s="13">
        <f t="shared" si="184"/>
        <v>0.50474695656667323</v>
      </c>
    </row>
    <row r="350" spans="1:38" ht="15.75" thickBot="1" x14ac:dyDescent="0.3">
      <c r="A350" s="3">
        <v>44573</v>
      </c>
      <c r="B350" s="8">
        <v>223806</v>
      </c>
      <c r="C350" s="4">
        <f t="shared" si="165"/>
        <v>610</v>
      </c>
      <c r="D350" s="8">
        <f t="shared" si="173"/>
        <v>9</v>
      </c>
      <c r="E350" s="4">
        <f t="shared" si="173"/>
        <v>379</v>
      </c>
      <c r="F350" s="8">
        <v>63953</v>
      </c>
      <c r="G350" s="4">
        <v>6372</v>
      </c>
      <c r="H350" s="4">
        <f t="shared" si="164"/>
        <v>153481</v>
      </c>
      <c r="I350" s="4">
        <f t="shared" si="166"/>
        <v>9.0222507153690998E-3</v>
      </c>
      <c r="J350" s="4">
        <f t="shared" si="167"/>
        <v>5.1756758869795005E-3</v>
      </c>
      <c r="K350" s="4">
        <f t="shared" si="168"/>
        <v>1.7200131346457555E-4</v>
      </c>
      <c r="L350" s="4">
        <f t="shared" si="169"/>
        <v>1.6871345029239768</v>
      </c>
      <c r="M350" s="8">
        <f t="shared" si="170"/>
        <v>2.8471086566043806</v>
      </c>
      <c r="N350" s="8">
        <f t="shared" si="171"/>
        <v>68.577696755225503</v>
      </c>
      <c r="O350" s="8">
        <f t="shared" si="172"/>
        <v>28.57519458817011</v>
      </c>
      <c r="P350" s="4">
        <v>7268215</v>
      </c>
      <c r="Q350" s="4">
        <f t="shared" si="193"/>
        <v>6261</v>
      </c>
      <c r="R350" s="13">
        <f t="shared" si="185"/>
        <v>36727364</v>
      </c>
      <c r="S350" s="13">
        <f t="shared" si="186"/>
        <v>2.0363563254907158E-4</v>
      </c>
      <c r="T350" s="13">
        <f t="shared" si="190"/>
        <v>6871</v>
      </c>
      <c r="U350" s="13">
        <f t="shared" si="174"/>
        <v>4089986209</v>
      </c>
      <c r="V350" s="13">
        <f t="shared" si="187"/>
        <v>1348899266388496</v>
      </c>
      <c r="W350" s="13">
        <f t="shared" si="175"/>
        <v>24238187</v>
      </c>
      <c r="X350" s="13">
        <f t="shared" si="194"/>
        <v>439421063</v>
      </c>
      <c r="Y350" s="13">
        <f t="shared" si="188"/>
        <v>575577</v>
      </c>
      <c r="Z350" s="13">
        <f t="shared" si="176"/>
        <v>252353718044</v>
      </c>
      <c r="AA350" s="13">
        <f t="shared" si="177"/>
        <v>2348825109892</v>
      </c>
      <c r="AB350" s="13">
        <f t="shared" si="178"/>
        <v>1.6138777330067932E+16</v>
      </c>
      <c r="AC350" s="13">
        <f t="shared" si="179"/>
        <v>8.6266154783343477E+19</v>
      </c>
      <c r="AD350" s="13">
        <f t="shared" si="180"/>
        <v>5.5169793968591657E+24</v>
      </c>
      <c r="AE350" s="13">
        <f t="shared" si="181"/>
        <v>229950026004</v>
      </c>
      <c r="AF350" s="13">
        <f t="shared" si="191"/>
        <v>222</v>
      </c>
      <c r="AG350" s="13">
        <f t="shared" si="192"/>
        <v>521439174396024</v>
      </c>
      <c r="AH350" s="13">
        <f t="shared" si="182"/>
        <v>1.5021441225292307E+17</v>
      </c>
      <c r="AI350" s="13">
        <f t="shared" si="183"/>
        <v>14197566</v>
      </c>
      <c r="AJ350" s="13">
        <f t="shared" si="163"/>
        <v>16.436716611956498</v>
      </c>
      <c r="AK350" s="13">
        <f t="shared" si="189"/>
        <v>83.057156945986478</v>
      </c>
      <c r="AL350" s="13">
        <f t="shared" si="184"/>
        <v>0.50612644205702995</v>
      </c>
    </row>
    <row r="351" spans="1:38" ht="15.75" thickBot="1" x14ac:dyDescent="0.3">
      <c r="A351" s="3">
        <v>44574</v>
      </c>
      <c r="B351" s="8">
        <v>224383</v>
      </c>
      <c r="C351" s="4">
        <f t="shared" si="165"/>
        <v>577</v>
      </c>
      <c r="D351" s="8">
        <f t="shared" si="173"/>
        <v>11</v>
      </c>
      <c r="E351" s="4">
        <f t="shared" si="173"/>
        <v>331</v>
      </c>
      <c r="F351" s="8">
        <v>64188</v>
      </c>
      <c r="G351" s="4">
        <v>6383</v>
      </c>
      <c r="H351" s="4">
        <f t="shared" si="164"/>
        <v>153812</v>
      </c>
      <c r="I351" s="4">
        <f t="shared" si="166"/>
        <v>9.2852246525830379E-3</v>
      </c>
      <c r="J351" s="4">
        <f t="shared" si="167"/>
        <v>4.9697762821711219E-3</v>
      </c>
      <c r="K351" s="4">
        <f t="shared" si="168"/>
        <v>1.5579235994266842E-4</v>
      </c>
      <c r="L351" s="4">
        <f t="shared" si="169"/>
        <v>1.811550151975684</v>
      </c>
      <c r="M351" s="8">
        <f t="shared" si="170"/>
        <v>2.8446896600901139</v>
      </c>
      <c r="N351" s="8">
        <f t="shared" si="171"/>
        <v>68.548865110101914</v>
      </c>
      <c r="O351" s="8">
        <f t="shared" si="172"/>
        <v>28.606445229807964</v>
      </c>
      <c r="P351" s="4">
        <v>7275694</v>
      </c>
      <c r="Q351" s="4">
        <f t="shared" si="193"/>
        <v>7479</v>
      </c>
      <c r="R351" s="13">
        <f t="shared" si="185"/>
        <v>36719308</v>
      </c>
      <c r="S351" s="13">
        <f t="shared" si="186"/>
        <v>1.5937119512165099E-4</v>
      </c>
      <c r="T351" s="13">
        <f t="shared" si="190"/>
        <v>8056</v>
      </c>
      <c r="U351" s="13">
        <f t="shared" si="174"/>
        <v>4120099344</v>
      </c>
      <c r="V351" s="13">
        <f t="shared" si="187"/>
        <v>1348307579998864</v>
      </c>
      <c r="W351" s="13">
        <f t="shared" si="175"/>
        <v>21246228</v>
      </c>
      <c r="X351" s="13">
        <f t="shared" si="194"/>
        <v>517098528</v>
      </c>
      <c r="Y351" s="13">
        <f t="shared" si="188"/>
        <v>706068</v>
      </c>
      <c r="Z351" s="13">
        <f t="shared" si="176"/>
        <v>295810745248</v>
      </c>
      <c r="AA351" s="13">
        <f t="shared" si="177"/>
        <v>2356938941904</v>
      </c>
      <c r="AB351" s="13">
        <f t="shared" si="178"/>
        <v>1.8987500115978624E+16</v>
      </c>
      <c r="AC351" s="13">
        <f t="shared" si="179"/>
        <v>8.6545166944967082E+19</v>
      </c>
      <c r="AD351" s="13">
        <f t="shared" si="180"/>
        <v>5.5551611758635474E+24</v>
      </c>
      <c r="AE351" s="13">
        <f t="shared" si="181"/>
        <v>274623704532</v>
      </c>
      <c r="AF351" s="13">
        <f t="shared" si="191"/>
        <v>235</v>
      </c>
      <c r="AG351" s="13">
        <f t="shared" si="192"/>
        <v>553880651347440</v>
      </c>
      <c r="AH351" s="13">
        <f t="shared" si="182"/>
        <v>1.5128719680293395E+17</v>
      </c>
      <c r="AI351" s="13">
        <f t="shared" si="183"/>
        <v>15084180</v>
      </c>
      <c r="AJ351" s="13">
        <f t="shared" si="163"/>
        <v>16.453630008648922</v>
      </c>
      <c r="AK351" s="13">
        <f t="shared" si="189"/>
        <v>83.038938691707273</v>
      </c>
      <c r="AL351" s="13">
        <f t="shared" si="184"/>
        <v>0.50743129964381006</v>
      </c>
    </row>
    <row r="352" spans="1:38" ht="15.75" thickBot="1" x14ac:dyDescent="0.3">
      <c r="A352" s="3">
        <v>44575</v>
      </c>
      <c r="B352" s="8">
        <v>224979</v>
      </c>
      <c r="C352" s="4">
        <f t="shared" si="165"/>
        <v>596</v>
      </c>
      <c r="D352" s="8">
        <f t="shared" si="173"/>
        <v>10</v>
      </c>
      <c r="E352" s="4">
        <f t="shared" si="173"/>
        <v>319</v>
      </c>
      <c r="F352" s="8">
        <v>64455</v>
      </c>
      <c r="G352" s="4">
        <v>6393</v>
      </c>
      <c r="H352" s="4">
        <f t="shared" si="164"/>
        <v>154131</v>
      </c>
      <c r="I352" s="4">
        <f t="shared" si="166"/>
        <v>7.8349235901016209E-3</v>
      </c>
      <c r="J352" s="4">
        <f t="shared" si="167"/>
        <v>5.0577922581646105E-3</v>
      </c>
      <c r="K352" s="4">
        <f t="shared" si="168"/>
        <v>1.7066170196260958E-4</v>
      </c>
      <c r="L352" s="4">
        <f t="shared" si="169"/>
        <v>1.4985163204747776</v>
      </c>
      <c r="M352" s="8">
        <f t="shared" si="170"/>
        <v>2.8415985491979252</v>
      </c>
      <c r="N352" s="8">
        <f t="shared" si="171"/>
        <v>68.509060845678931</v>
      </c>
      <c r="O352" s="8">
        <f t="shared" si="172"/>
        <v>28.649340605123147</v>
      </c>
      <c r="P352" s="4">
        <v>7281546</v>
      </c>
      <c r="Q352" s="4">
        <f t="shared" si="193"/>
        <v>5852</v>
      </c>
      <c r="R352" s="13">
        <f t="shared" si="185"/>
        <v>36712860</v>
      </c>
      <c r="S352" s="13">
        <f t="shared" si="186"/>
        <v>1.3551109883566683E-4</v>
      </c>
      <c r="T352" s="13">
        <f t="shared" si="190"/>
        <v>6448</v>
      </c>
      <c r="U352" s="13">
        <f t="shared" si="174"/>
        <v>4154447025</v>
      </c>
      <c r="V352" s="13">
        <f t="shared" si="187"/>
        <v>1347834089379600</v>
      </c>
      <c r="W352" s="13">
        <f t="shared" si="175"/>
        <v>20561145</v>
      </c>
      <c r="X352" s="13">
        <f t="shared" si="194"/>
        <v>415605840</v>
      </c>
      <c r="Y352" s="13">
        <f t="shared" si="188"/>
        <v>644550</v>
      </c>
      <c r="Z352" s="13">
        <f t="shared" si="176"/>
        <v>236724521280</v>
      </c>
      <c r="AA352" s="13">
        <f t="shared" si="177"/>
        <v>2366327391300</v>
      </c>
      <c r="AB352" s="13">
        <f t="shared" si="178"/>
        <v>1.52580790191024E+16</v>
      </c>
      <c r="AC352" s="13">
        <f t="shared" si="179"/>
        <v>8.687464623096211E+19</v>
      </c>
      <c r="AD352" s="13">
        <f t="shared" si="180"/>
        <v>5.5995053228166633E+24</v>
      </c>
      <c r="AE352" s="13">
        <f t="shared" si="181"/>
        <v>214843656720</v>
      </c>
      <c r="AF352" s="13">
        <f t="shared" si="191"/>
        <v>267</v>
      </c>
      <c r="AG352" s="13">
        <f t="shared" si="192"/>
        <v>631809413477100</v>
      </c>
      <c r="AH352" s="13">
        <f t="shared" si="182"/>
        <v>1.525216320062415E+17</v>
      </c>
      <c r="AI352" s="13">
        <f t="shared" si="183"/>
        <v>17209485</v>
      </c>
      <c r="AJ352" s="13">
        <f t="shared" si="163"/>
        <v>16.466864023549853</v>
      </c>
      <c r="AK352" s="13">
        <f t="shared" si="189"/>
        <v>83.024356851638714</v>
      </c>
      <c r="AL352" s="13">
        <f t="shared" si="184"/>
        <v>0.50877912481143739</v>
      </c>
    </row>
    <row r="353" spans="1:38" ht="15.75" thickBot="1" x14ac:dyDescent="0.3">
      <c r="A353" s="3">
        <v>44576</v>
      </c>
      <c r="B353" s="8">
        <v>225484</v>
      </c>
      <c r="C353" s="4">
        <f t="shared" si="165"/>
        <v>505</v>
      </c>
      <c r="D353" s="8">
        <f t="shared" si="173"/>
        <v>11</v>
      </c>
      <c r="E353" s="4">
        <f t="shared" si="173"/>
        <v>326</v>
      </c>
      <c r="F353" s="8">
        <v>64623</v>
      </c>
      <c r="G353" s="4">
        <v>6404</v>
      </c>
      <c r="H353" s="4">
        <f t="shared" si="164"/>
        <v>154457</v>
      </c>
      <c r="I353" s="4">
        <f t="shared" si="166"/>
        <v>8.8668121257137553E-3</v>
      </c>
      <c r="J353" s="4">
        <f t="shared" si="167"/>
        <v>5.1529641149435958E-3</v>
      </c>
      <c r="K353" s="4">
        <f t="shared" si="168"/>
        <v>1.2379493369233863E-4</v>
      </c>
      <c r="L353" s="4">
        <f t="shared" si="169"/>
        <v>1.6803519061583578</v>
      </c>
      <c r="M353" s="8">
        <f t="shared" si="170"/>
        <v>2.8401128239697719</v>
      </c>
      <c r="N353" s="8">
        <f t="shared" si="171"/>
        <v>68.50020400560571</v>
      </c>
      <c r="O353" s="8">
        <f t="shared" si="172"/>
        <v>28.659683170424511</v>
      </c>
      <c r="P353" s="4">
        <v>7286521</v>
      </c>
      <c r="Q353" s="4">
        <f t="shared" si="193"/>
        <v>4975</v>
      </c>
      <c r="R353" s="13">
        <f t="shared" si="185"/>
        <v>36707380</v>
      </c>
      <c r="S353" s="13">
        <f t="shared" si="186"/>
        <v>1.6413593124870257E-4</v>
      </c>
      <c r="T353" s="13">
        <f t="shared" si="190"/>
        <v>5480</v>
      </c>
      <c r="U353" s="13">
        <f t="shared" si="174"/>
        <v>4176132129</v>
      </c>
      <c r="V353" s="13">
        <f t="shared" si="187"/>
        <v>1347431746464400</v>
      </c>
      <c r="W353" s="13">
        <f t="shared" si="175"/>
        <v>21067098</v>
      </c>
      <c r="X353" s="13">
        <f t="shared" si="194"/>
        <v>354134040</v>
      </c>
      <c r="Y353" s="13">
        <f t="shared" si="188"/>
        <v>710853</v>
      </c>
      <c r="Z353" s="13">
        <f t="shared" si="176"/>
        <v>201156442400</v>
      </c>
      <c r="AA353" s="13">
        <f t="shared" si="177"/>
        <v>2372141017740</v>
      </c>
      <c r="AB353" s="13">
        <f t="shared" si="178"/>
        <v>1.29993327772152E+16</v>
      </c>
      <c r="AC353" s="13">
        <f t="shared" si="179"/>
        <v>8.7075081751768924E+19</v>
      </c>
      <c r="AD353" s="13">
        <f t="shared" si="180"/>
        <v>5.6270530080445626E+24</v>
      </c>
      <c r="AE353" s="13">
        <f t="shared" si="181"/>
        <v>182619215500</v>
      </c>
      <c r="AF353" s="13">
        <f t="shared" si="191"/>
        <v>168</v>
      </c>
      <c r="AG353" s="13">
        <f t="shared" si="192"/>
        <v>398519690980320</v>
      </c>
      <c r="AH353" s="13">
        <f t="shared" si="182"/>
        <v>1.5329486898941203E+17</v>
      </c>
      <c r="AI353" s="13">
        <f t="shared" si="183"/>
        <v>10856664</v>
      </c>
      <c r="AJ353" s="13">
        <f t="shared" si="163"/>
        <v>16.478114745376942</v>
      </c>
      <c r="AK353" s="13">
        <f t="shared" si="189"/>
        <v>83.011964096741735</v>
      </c>
      <c r="AL353" s="13">
        <f t="shared" si="184"/>
        <v>0.50992115788132286</v>
      </c>
    </row>
    <row r="354" spans="1:38" ht="15.75" thickBot="1" x14ac:dyDescent="0.3">
      <c r="A354" s="3">
        <v>44577</v>
      </c>
      <c r="B354" s="8">
        <v>226057</v>
      </c>
      <c r="C354" s="4">
        <f t="shared" si="165"/>
        <v>573</v>
      </c>
      <c r="D354" s="8">
        <f t="shared" si="173"/>
        <v>8</v>
      </c>
      <c r="E354" s="4">
        <f t="shared" si="173"/>
        <v>333</v>
      </c>
      <c r="F354" s="8">
        <v>64855</v>
      </c>
      <c r="G354" s="4">
        <v>6412</v>
      </c>
      <c r="H354" s="4">
        <f t="shared" si="164"/>
        <v>154790</v>
      </c>
      <c r="I354" s="4">
        <f t="shared" si="166"/>
        <v>1.0669956055816823E-2</v>
      </c>
      <c r="J354" s="4">
        <f t="shared" si="167"/>
        <v>4.9957597717986274E-3</v>
      </c>
      <c r="K354" s="4">
        <f t="shared" si="168"/>
        <v>1.6960912805489168E-4</v>
      </c>
      <c r="L354" s="4">
        <f t="shared" si="169"/>
        <v>2.0656716417910452</v>
      </c>
      <c r="M354" s="8">
        <f t="shared" si="170"/>
        <v>2.8364527530667045</v>
      </c>
      <c r="N354" s="8">
        <f t="shared" si="171"/>
        <v>68.473880481471483</v>
      </c>
      <c r="O354" s="8">
        <f t="shared" si="172"/>
        <v>28.689666765461808</v>
      </c>
      <c r="P354" s="4">
        <v>7292546</v>
      </c>
      <c r="Q354" s="4">
        <f t="shared" si="193"/>
        <v>6025</v>
      </c>
      <c r="R354" s="13">
        <f t="shared" si="185"/>
        <v>36700782</v>
      </c>
      <c r="S354" s="13">
        <f t="shared" si="186"/>
        <v>1.8571811358134003E-4</v>
      </c>
      <c r="T354" s="13">
        <f t="shared" si="190"/>
        <v>6598</v>
      </c>
      <c r="U354" s="13">
        <f t="shared" si="174"/>
        <v>4206171025</v>
      </c>
      <c r="V354" s="13">
        <f t="shared" si="187"/>
        <v>1346947399411524</v>
      </c>
      <c r="W354" s="13">
        <f t="shared" si="175"/>
        <v>21596715</v>
      </c>
      <c r="X354" s="13">
        <f t="shared" si="194"/>
        <v>427913290</v>
      </c>
      <c r="Y354" s="13">
        <f t="shared" si="188"/>
        <v>518840</v>
      </c>
      <c r="Z354" s="13">
        <f t="shared" si="176"/>
        <v>242151759636</v>
      </c>
      <c r="AA354" s="13">
        <f t="shared" si="177"/>
        <v>2380229216610</v>
      </c>
      <c r="AB354" s="13">
        <f t="shared" si="178"/>
        <v>1.570475237119278E+16</v>
      </c>
      <c r="AC354" s="13">
        <f t="shared" si="179"/>
        <v>8.7356273588834386E+19</v>
      </c>
      <c r="AD354" s="13">
        <f t="shared" si="180"/>
        <v>5.6654911236038545E+24</v>
      </c>
      <c r="AE354" s="13">
        <f t="shared" si="181"/>
        <v>221122211550</v>
      </c>
      <c r="AF354" s="13">
        <f t="shared" si="191"/>
        <v>232</v>
      </c>
      <c r="AG354" s="13">
        <f t="shared" si="192"/>
        <v>552213178253520</v>
      </c>
      <c r="AH354" s="13">
        <f t="shared" si="182"/>
        <v>1.5436976584324154E+17</v>
      </c>
      <c r="AI354" s="13">
        <f t="shared" si="183"/>
        <v>15046360</v>
      </c>
      <c r="AJ354" s="13">
        <f t="shared" si="163"/>
        <v>16.491739991408746</v>
      </c>
      <c r="AK354" s="13">
        <f t="shared" si="189"/>
        <v>82.997043038929647</v>
      </c>
      <c r="AL354" s="13">
        <f t="shared" si="184"/>
        <v>0.51121696966160879</v>
      </c>
    </row>
    <row r="355" spans="1:38" ht="15.75" thickBot="1" x14ac:dyDescent="0.3">
      <c r="A355" s="3">
        <v>44578</v>
      </c>
      <c r="B355" s="8">
        <v>226749</v>
      </c>
      <c r="C355" s="4">
        <f t="shared" si="165"/>
        <v>692</v>
      </c>
      <c r="D355" s="8">
        <f t="shared" si="173"/>
        <v>11</v>
      </c>
      <c r="E355" s="4">
        <f t="shared" si="173"/>
        <v>324</v>
      </c>
      <c r="F355" s="8">
        <v>65212</v>
      </c>
      <c r="G355" s="4">
        <v>6423</v>
      </c>
      <c r="H355" s="4">
        <f t="shared" si="164"/>
        <v>155114</v>
      </c>
      <c r="I355" s="4">
        <f t="shared" si="166"/>
        <v>1.2421026804882537E-2</v>
      </c>
      <c r="J355" s="4">
        <f t="shared" si="167"/>
        <v>7.8666503097589401E-3</v>
      </c>
      <c r="K355" s="4">
        <f t="shared" si="168"/>
        <v>1.8401521192418574E-4</v>
      </c>
      <c r="L355" s="4">
        <f t="shared" si="169"/>
        <v>1.5428571428571429</v>
      </c>
      <c r="M355" s="8">
        <f t="shared" si="170"/>
        <v>2.8326475530211819</v>
      </c>
      <c r="N355" s="8">
        <f t="shared" si="171"/>
        <v>68.407798931858579</v>
      </c>
      <c r="O355" s="8">
        <f t="shared" si="172"/>
        <v>28.759553515120245</v>
      </c>
      <c r="P355" s="4">
        <v>7299362</v>
      </c>
      <c r="Q355" s="4">
        <f t="shared" si="193"/>
        <v>6816</v>
      </c>
      <c r="R355" s="13">
        <f t="shared" si="185"/>
        <v>36693274</v>
      </c>
      <c r="S355" s="13">
        <f t="shared" si="186"/>
        <v>1.8774557974848469E-4</v>
      </c>
      <c r="T355" s="13">
        <f t="shared" si="190"/>
        <v>7508</v>
      </c>
      <c r="U355" s="13">
        <f t="shared" si="174"/>
        <v>4252604944</v>
      </c>
      <c r="V355" s="13">
        <f t="shared" si="187"/>
        <v>1346396356839076</v>
      </c>
      <c r="W355" s="13">
        <f t="shared" si="175"/>
        <v>21128688</v>
      </c>
      <c r="X355" s="13">
        <f t="shared" si="194"/>
        <v>489611696</v>
      </c>
      <c r="Y355" s="13">
        <f t="shared" si="188"/>
        <v>717332</v>
      </c>
      <c r="Z355" s="13">
        <f t="shared" si="176"/>
        <v>275493101192</v>
      </c>
      <c r="AA355" s="13">
        <f t="shared" si="177"/>
        <v>2392841784088</v>
      </c>
      <c r="AB355" s="13">
        <f t="shared" si="178"/>
        <v>1.7965456114932704E+16</v>
      </c>
      <c r="AC355" s="13">
        <f t="shared" si="179"/>
        <v>8.7801199222189818E+19</v>
      </c>
      <c r="AD355" s="13">
        <f t="shared" si="180"/>
        <v>5.7256918036774428E+24</v>
      </c>
      <c r="AE355" s="13">
        <f t="shared" si="181"/>
        <v>250101355584</v>
      </c>
      <c r="AF355" s="13">
        <f t="shared" si="191"/>
        <v>357</v>
      </c>
      <c r="AG355" s="13">
        <f t="shared" si="192"/>
        <v>854244516919416</v>
      </c>
      <c r="AH355" s="13">
        <f t="shared" si="182"/>
        <v>1.5604199842394666E+17</v>
      </c>
      <c r="AI355" s="13">
        <f t="shared" si="183"/>
        <v>23280684</v>
      </c>
      <c r="AJ355" s="13">
        <f t="shared" si="163"/>
        <v>16.507154045674763</v>
      </c>
      <c r="AK355" s="13">
        <f t="shared" si="189"/>
        <v>82.980064060140137</v>
      </c>
      <c r="AL355" s="13">
        <f t="shared" si="184"/>
        <v>0.51278189418509557</v>
      </c>
    </row>
    <row r="356" spans="1:38" ht="15.75" thickBot="1" x14ac:dyDescent="0.3">
      <c r="A356" s="3">
        <v>44579</v>
      </c>
      <c r="B356" s="8">
        <v>227559</v>
      </c>
      <c r="C356" s="4">
        <f t="shared" si="165"/>
        <v>810</v>
      </c>
      <c r="D356" s="8">
        <f t="shared" si="173"/>
        <v>12</v>
      </c>
      <c r="E356" s="4">
        <f t="shared" si="173"/>
        <v>513</v>
      </c>
      <c r="F356" s="8">
        <v>65497</v>
      </c>
      <c r="G356" s="4">
        <v>6435</v>
      </c>
      <c r="H356" s="4">
        <f t="shared" si="164"/>
        <v>155627</v>
      </c>
      <c r="I356" s="4">
        <f t="shared" si="166"/>
        <v>2.0749041940852253E-2</v>
      </c>
      <c r="J356" s="4">
        <f t="shared" si="167"/>
        <v>4.9620593309617237E-3</v>
      </c>
      <c r="K356" s="4">
        <f t="shared" si="168"/>
        <v>1.2214299891598088E-4</v>
      </c>
      <c r="L356" s="4">
        <f t="shared" si="169"/>
        <v>4.0810810810810807</v>
      </c>
      <c r="M356" s="8">
        <f t="shared" si="170"/>
        <v>2.8278380551856883</v>
      </c>
      <c r="N356" s="8">
        <f t="shared" si="171"/>
        <v>68.38973628817142</v>
      </c>
      <c r="O356" s="8">
        <f t="shared" si="172"/>
        <v>28.782425656642889</v>
      </c>
      <c r="P356" s="4">
        <v>7306251</v>
      </c>
      <c r="Q356" s="4">
        <f t="shared" si="193"/>
        <v>6889</v>
      </c>
      <c r="R356" s="13">
        <f t="shared" si="185"/>
        <v>36685575</v>
      </c>
      <c r="S356" s="13">
        <f t="shared" si="186"/>
        <v>1.6665951126566776E-4</v>
      </c>
      <c r="T356" s="13">
        <f t="shared" si="190"/>
        <v>7699</v>
      </c>
      <c r="U356" s="13">
        <f t="shared" si="174"/>
        <v>4289857009</v>
      </c>
      <c r="V356" s="13">
        <f t="shared" si="187"/>
        <v>1345831413080625</v>
      </c>
      <c r="W356" s="13">
        <f t="shared" si="175"/>
        <v>33599961</v>
      </c>
      <c r="X356" s="13">
        <f t="shared" si="194"/>
        <v>504261403</v>
      </c>
      <c r="Y356" s="13">
        <f t="shared" si="188"/>
        <v>785964</v>
      </c>
      <c r="Z356" s="13">
        <f t="shared" si="176"/>
        <v>282442241925</v>
      </c>
      <c r="AA356" s="13">
        <f t="shared" si="177"/>
        <v>2402795105775</v>
      </c>
      <c r="AB356" s="13">
        <f t="shared" si="178"/>
        <v>1.8499119519361724E+16</v>
      </c>
      <c r="AC356" s="13">
        <f t="shared" si="179"/>
        <v>8.8147920062541693E+19</v>
      </c>
      <c r="AD356" s="13">
        <f t="shared" si="180"/>
        <v>5.7734243203362935E+24</v>
      </c>
      <c r="AE356" s="13">
        <f t="shared" si="181"/>
        <v>252726926175</v>
      </c>
      <c r="AF356" s="13">
        <f t="shared" si="191"/>
        <v>285</v>
      </c>
      <c r="AG356" s="13">
        <f t="shared" si="192"/>
        <v>684796605145875</v>
      </c>
      <c r="AH356" s="13">
        <f t="shared" si="182"/>
        <v>1.5737587104294518E+17</v>
      </c>
      <c r="AI356" s="13">
        <f t="shared" si="183"/>
        <v>18666645</v>
      </c>
      <c r="AJ356" s="13">
        <f t="shared" si="163"/>
        <v>16.522733185909303</v>
      </c>
      <c r="AK356" s="13">
        <f t="shared" si="189"/>
        <v>82.962653144090538</v>
      </c>
      <c r="AL356" s="13">
        <f t="shared" si="184"/>
        <v>0.51461367000015945</v>
      </c>
    </row>
    <row r="357" spans="1:38" ht="15.75" thickBot="1" x14ac:dyDescent="0.3">
      <c r="A357" s="3">
        <v>44580</v>
      </c>
      <c r="B357" s="8">
        <v>228918</v>
      </c>
      <c r="C357" s="4">
        <f t="shared" si="165"/>
        <v>1359</v>
      </c>
      <c r="D357" s="8">
        <f t="shared" si="173"/>
        <v>8</v>
      </c>
      <c r="E357" s="4">
        <f t="shared" si="173"/>
        <v>325</v>
      </c>
      <c r="F357" s="8">
        <v>66523</v>
      </c>
      <c r="G357" s="4">
        <v>6443</v>
      </c>
      <c r="H357" s="4">
        <f t="shared" si="164"/>
        <v>155952</v>
      </c>
      <c r="I357" s="4">
        <f t="shared" si="166"/>
        <v>2.3330276746388469E-2</v>
      </c>
      <c r="J357" s="4">
        <f t="shared" si="167"/>
        <v>1.3634382093411302E-2</v>
      </c>
      <c r="K357" s="4">
        <f t="shared" si="168"/>
        <v>1.5032394810817311E-4</v>
      </c>
      <c r="L357" s="4">
        <f t="shared" si="169"/>
        <v>1.6924754634678301</v>
      </c>
      <c r="M357" s="8">
        <f t="shared" si="170"/>
        <v>2.8145449462252858</v>
      </c>
      <c r="N357" s="8">
        <f t="shared" si="171"/>
        <v>68.125704400702432</v>
      </c>
      <c r="O357" s="8">
        <f t="shared" si="172"/>
        <v>29.059750653072282</v>
      </c>
      <c r="P357" s="4">
        <v>7312365</v>
      </c>
      <c r="Q357" s="4">
        <f t="shared" si="193"/>
        <v>6114</v>
      </c>
      <c r="R357" s="13">
        <f t="shared" si="185"/>
        <v>36678102</v>
      </c>
      <c r="S357" s="13">
        <f t="shared" si="186"/>
        <v>1.442004823477507E-4</v>
      </c>
      <c r="T357" s="13">
        <f t="shared" si="190"/>
        <v>7473</v>
      </c>
      <c r="U357" s="13">
        <f t="shared" si="174"/>
        <v>4425309529</v>
      </c>
      <c r="V357" s="13">
        <f t="shared" si="187"/>
        <v>1345283166322404</v>
      </c>
      <c r="W357" s="13">
        <f t="shared" si="175"/>
        <v>21619975</v>
      </c>
      <c r="X357" s="13">
        <f t="shared" si="194"/>
        <v>497126379</v>
      </c>
      <c r="Y357" s="13">
        <f t="shared" si="188"/>
        <v>532184</v>
      </c>
      <c r="Z357" s="13">
        <f t="shared" si="176"/>
        <v>274095456246</v>
      </c>
      <c r="AA357" s="13">
        <f t="shared" si="177"/>
        <v>2439937379346</v>
      </c>
      <c r="AB357" s="13">
        <f t="shared" si="178"/>
        <v>1.8233652035852656E+16</v>
      </c>
      <c r="AC357" s="13">
        <f t="shared" si="179"/>
        <v>8.9492272073265283E+19</v>
      </c>
      <c r="AD357" s="13">
        <f t="shared" si="180"/>
        <v>5.9532944151298261E+24</v>
      </c>
      <c r="AE357" s="13">
        <f t="shared" si="181"/>
        <v>224249915628</v>
      </c>
      <c r="AF357" s="13">
        <f t="shared" si="191"/>
        <v>1026</v>
      </c>
      <c r="AG357" s="13">
        <f t="shared" si="192"/>
        <v>2503375751208996</v>
      </c>
      <c r="AH357" s="13">
        <f t="shared" si="182"/>
        <v>1.6231195428623395E+17</v>
      </c>
      <c r="AI357" s="13">
        <f t="shared" si="183"/>
        <v>68252598</v>
      </c>
      <c r="AJ357" s="13">
        <f t="shared" si="163"/>
        <v>16.536559701135598</v>
      </c>
      <c r="AK357" s="13">
        <f t="shared" si="189"/>
        <v>82.945753316107854</v>
      </c>
      <c r="AL357" s="13">
        <f t="shared" si="184"/>
        <v>0.51768698275654446</v>
      </c>
    </row>
    <row r="358" spans="1:38" ht="15.75" thickBot="1" x14ac:dyDescent="0.3">
      <c r="A358" s="3">
        <v>44581</v>
      </c>
      <c r="B358" s="8">
        <v>230470</v>
      </c>
      <c r="C358" s="4">
        <f t="shared" si="165"/>
        <v>1552</v>
      </c>
      <c r="D358" s="8">
        <f t="shared" si="173"/>
        <v>10</v>
      </c>
      <c r="E358" s="4">
        <f t="shared" si="173"/>
        <v>907</v>
      </c>
      <c r="F358" s="8">
        <v>67158</v>
      </c>
      <c r="G358" s="4">
        <v>6453</v>
      </c>
      <c r="H358" s="4">
        <f t="shared" si="164"/>
        <v>156859</v>
      </c>
      <c r="I358" s="4">
        <f t="shared" si="166"/>
        <v>2.7621430060454449E-2</v>
      </c>
      <c r="J358" s="4">
        <f t="shared" si="167"/>
        <v>7.1026534441168592E-3</v>
      </c>
      <c r="K358" s="4">
        <f t="shared" si="168"/>
        <v>2.2335388189046726E-4</v>
      </c>
      <c r="L358" s="4">
        <f t="shared" si="169"/>
        <v>3.7703252032520322</v>
      </c>
      <c r="M358" s="8">
        <f t="shared" si="170"/>
        <v>2.79993057664772</v>
      </c>
      <c r="N358" s="8">
        <f t="shared" si="171"/>
        <v>68.060485095674068</v>
      </c>
      <c r="O358" s="8">
        <f t="shared" si="172"/>
        <v>29.139584327678225</v>
      </c>
      <c r="P358" s="4">
        <v>7317654</v>
      </c>
      <c r="Q358" s="4">
        <f t="shared" si="193"/>
        <v>5289</v>
      </c>
      <c r="R358" s="13">
        <f t="shared" si="185"/>
        <v>36671261</v>
      </c>
      <c r="S358" s="13">
        <f t="shared" si="186"/>
        <v>1.2710225590551686E-4</v>
      </c>
      <c r="T358" s="13">
        <f t="shared" si="190"/>
        <v>6841</v>
      </c>
      <c r="U358" s="13">
        <f t="shared" si="174"/>
        <v>4510196964</v>
      </c>
      <c r="V358" s="13">
        <f t="shared" si="187"/>
        <v>1344781383330121</v>
      </c>
      <c r="W358" s="13">
        <f t="shared" si="175"/>
        <v>60912306</v>
      </c>
      <c r="X358" s="13">
        <f t="shared" si="194"/>
        <v>459427878</v>
      </c>
      <c r="Y358" s="13">
        <f t="shared" si="188"/>
        <v>671580</v>
      </c>
      <c r="Z358" s="13">
        <f t="shared" si="176"/>
        <v>250868096501</v>
      </c>
      <c r="AA358" s="13">
        <f t="shared" si="177"/>
        <v>2462768546238</v>
      </c>
      <c r="AB358" s="13">
        <f t="shared" si="178"/>
        <v>1.6847799624814158E+16</v>
      </c>
      <c r="AC358" s="13">
        <f t="shared" si="179"/>
        <v>9.0312828141684261E+19</v>
      </c>
      <c r="AD358" s="13">
        <f t="shared" si="180"/>
        <v>6.065228912339232E+24</v>
      </c>
      <c r="AE358" s="13">
        <f t="shared" si="181"/>
        <v>193954299429</v>
      </c>
      <c r="AF358" s="13">
        <f t="shared" si="191"/>
        <v>635</v>
      </c>
      <c r="AG358" s="13">
        <f t="shared" si="192"/>
        <v>1563858026861130</v>
      </c>
      <c r="AH358" s="13">
        <f t="shared" si="182"/>
        <v>1.6539461002825162E+17</v>
      </c>
      <c r="AI358" s="13">
        <f t="shared" si="183"/>
        <v>42645330</v>
      </c>
      <c r="AJ358" s="13">
        <f t="shared" si="163"/>
        <v>16.548520518772481</v>
      </c>
      <c r="AK358" s="13">
        <f t="shared" si="189"/>
        <v>82.930282725551251</v>
      </c>
      <c r="AL358" s="13">
        <f t="shared" si="184"/>
        <v>0.52119675567627188</v>
      </c>
    </row>
    <row r="359" spans="1:38" ht="15.75" thickBot="1" x14ac:dyDescent="0.3">
      <c r="A359" s="3">
        <v>44582</v>
      </c>
      <c r="B359" s="8">
        <v>232325</v>
      </c>
      <c r="C359" s="4">
        <f t="shared" si="165"/>
        <v>1855</v>
      </c>
      <c r="D359" s="8">
        <f t="shared" si="173"/>
        <v>15</v>
      </c>
      <c r="E359" s="4">
        <f t="shared" si="173"/>
        <v>477</v>
      </c>
      <c r="F359" s="8">
        <v>68521</v>
      </c>
      <c r="G359" s="4">
        <v>6468</v>
      </c>
      <c r="H359" s="4">
        <f t="shared" si="164"/>
        <v>157336</v>
      </c>
      <c r="I359" s="4">
        <f t="shared" si="166"/>
        <v>3.226748004261467E-2</v>
      </c>
      <c r="J359" s="4">
        <f t="shared" si="167"/>
        <v>1.8680404547510982E-2</v>
      </c>
      <c r="K359" s="4">
        <f t="shared" si="168"/>
        <v>1.8972285868565841E-4</v>
      </c>
      <c r="L359" s="4">
        <f t="shared" si="169"/>
        <v>1.7099767981438514</v>
      </c>
      <c r="M359" s="8">
        <f t="shared" si="170"/>
        <v>2.7840309910685463</v>
      </c>
      <c r="N359" s="8">
        <f t="shared" si="171"/>
        <v>67.722371677606802</v>
      </c>
      <c r="O359" s="8">
        <f t="shared" si="172"/>
        <v>29.493597331324651</v>
      </c>
      <c r="P359" s="4">
        <v>7322315</v>
      </c>
      <c r="Q359" s="4">
        <f t="shared" si="193"/>
        <v>4661</v>
      </c>
      <c r="R359" s="13">
        <f t="shared" si="185"/>
        <v>36664745</v>
      </c>
      <c r="S359" s="13">
        <f t="shared" si="186"/>
        <v>1.1834256586265635E-4</v>
      </c>
      <c r="T359" s="13">
        <f t="shared" si="190"/>
        <v>6516</v>
      </c>
      <c r="U359" s="13">
        <f t="shared" si="174"/>
        <v>4695127441</v>
      </c>
      <c r="V359" s="13">
        <f t="shared" si="187"/>
        <v>1344303525915025</v>
      </c>
      <c r="W359" s="13">
        <f t="shared" si="175"/>
        <v>32684517</v>
      </c>
      <c r="X359" s="13">
        <f t="shared" si="194"/>
        <v>446482836</v>
      </c>
      <c r="Y359" s="13">
        <f t="shared" si="188"/>
        <v>1027815</v>
      </c>
      <c r="Z359" s="13">
        <f t="shared" si="176"/>
        <v>238907478420</v>
      </c>
      <c r="AA359" s="13">
        <f t="shared" si="177"/>
        <v>2512304992145</v>
      </c>
      <c r="AB359" s="13">
        <f t="shared" si="178"/>
        <v>1.637017932881682E+16</v>
      </c>
      <c r="AC359" s="13">
        <f t="shared" si="179"/>
        <v>9.2113021899223433E+19</v>
      </c>
      <c r="AD359" s="13">
        <f t="shared" si="180"/>
        <v>6.3116763735566886E+24</v>
      </c>
      <c r="AE359" s="13">
        <f t="shared" si="181"/>
        <v>170894376445</v>
      </c>
      <c r="AF359" s="13">
        <f t="shared" si="191"/>
        <v>1363</v>
      </c>
      <c r="AG359" s="13">
        <f t="shared" si="192"/>
        <v>3424271704293635</v>
      </c>
      <c r="AH359" s="13">
        <f t="shared" si="182"/>
        <v>1.7214565036676755E+17</v>
      </c>
      <c r="AI359" s="13">
        <f t="shared" si="183"/>
        <v>93394123</v>
      </c>
      <c r="AJ359" s="13">
        <f t="shared" si="163"/>
        <v>16.55906114478978</v>
      </c>
      <c r="AK359" s="13">
        <f t="shared" si="189"/>
        <v>82.915547106772294</v>
      </c>
      <c r="AL359" s="13">
        <f t="shared" si="184"/>
        <v>0.52539174843793057</v>
      </c>
    </row>
    <row r="360" spans="1:38" ht="15.75" thickBot="1" x14ac:dyDescent="0.3">
      <c r="A360" s="3">
        <v>44583</v>
      </c>
      <c r="B360" s="8">
        <v>234536</v>
      </c>
      <c r="C360" s="4">
        <f t="shared" si="165"/>
        <v>2211</v>
      </c>
      <c r="D360" s="8">
        <f t="shared" si="173"/>
        <v>13</v>
      </c>
      <c r="E360" s="4">
        <f t="shared" si="173"/>
        <v>1280</v>
      </c>
      <c r="F360" s="8">
        <v>69439</v>
      </c>
      <c r="G360" s="4">
        <v>6481</v>
      </c>
      <c r="H360" s="4">
        <f t="shared" si="164"/>
        <v>158616</v>
      </c>
      <c r="I360" s="4">
        <f t="shared" si="166"/>
        <v>3.0732009389536141E-2</v>
      </c>
      <c r="J360" s="4">
        <f t="shared" si="167"/>
        <v>2.0680021313670992E-2</v>
      </c>
      <c r="K360" s="4">
        <f t="shared" si="168"/>
        <v>2.0161580667924365E-4</v>
      </c>
      <c r="L360" s="4">
        <f t="shared" si="169"/>
        <v>1.4717241379310346</v>
      </c>
      <c r="M360" s="8">
        <f t="shared" si="170"/>
        <v>2.7633284442473647</v>
      </c>
      <c r="N360" s="8">
        <f t="shared" si="171"/>
        <v>67.629702902752669</v>
      </c>
      <c r="O360" s="8">
        <f t="shared" si="172"/>
        <v>29.606968652999967</v>
      </c>
      <c r="P360" s="4">
        <v>7326654</v>
      </c>
      <c r="Q360" s="4">
        <f t="shared" si="193"/>
        <v>4339</v>
      </c>
      <c r="R360" s="13">
        <f t="shared" si="185"/>
        <v>36658195</v>
      </c>
      <c r="S360" s="13">
        <f t="shared" si="186"/>
        <v>1.2553809591552448E-4</v>
      </c>
      <c r="T360" s="13">
        <f t="shared" si="190"/>
        <v>6550</v>
      </c>
      <c r="U360" s="13">
        <f t="shared" si="174"/>
        <v>4821774721</v>
      </c>
      <c r="V360" s="13">
        <f t="shared" si="187"/>
        <v>1343823260658025</v>
      </c>
      <c r="W360" s="13">
        <f t="shared" si="175"/>
        <v>88881920</v>
      </c>
      <c r="X360" s="13">
        <f t="shared" si="194"/>
        <v>454825450</v>
      </c>
      <c r="Y360" s="13">
        <f t="shared" si="188"/>
        <v>902707</v>
      </c>
      <c r="Z360" s="13">
        <f t="shared" si="176"/>
        <v>240111177250</v>
      </c>
      <c r="AA360" s="13">
        <f t="shared" si="177"/>
        <v>2545508402605</v>
      </c>
      <c r="AB360" s="13">
        <f t="shared" si="178"/>
        <v>1.667308003706275E+16</v>
      </c>
      <c r="AC360" s="13">
        <f t="shared" si="179"/>
        <v>9.3313743396832592E+19</v>
      </c>
      <c r="AD360" s="13">
        <f t="shared" si="180"/>
        <v>6.479613027732659E+24</v>
      </c>
      <c r="AE360" s="13">
        <f t="shared" si="181"/>
        <v>159059908105</v>
      </c>
      <c r="AF360" s="13">
        <f t="shared" si="191"/>
        <v>918</v>
      </c>
      <c r="AG360" s="13">
        <f t="shared" si="192"/>
        <v>2336776713591390</v>
      </c>
      <c r="AH360" s="13">
        <f t="shared" si="182"/>
        <v>1.7675755796848861E+17</v>
      </c>
      <c r="AI360" s="13">
        <f t="shared" si="183"/>
        <v>63745002</v>
      </c>
      <c r="AJ360" s="13">
        <f t="shared" si="163"/>
        <v>16.568873583384299</v>
      </c>
      <c r="AK360" s="13">
        <f t="shared" si="189"/>
        <v>82.900734598638138</v>
      </c>
      <c r="AL360" s="13">
        <f t="shared" si="184"/>
        <v>0.53039181797756796</v>
      </c>
    </row>
    <row r="361" spans="1:38" ht="15.75" thickBot="1" x14ac:dyDescent="0.3">
      <c r="A361" s="3">
        <v>44584</v>
      </c>
      <c r="B361" s="8">
        <v>236670</v>
      </c>
      <c r="C361" s="4">
        <f t="shared" si="165"/>
        <v>2134</v>
      </c>
      <c r="D361" s="8">
        <f t="shared" si="173"/>
        <v>14</v>
      </c>
      <c r="E361" s="4">
        <f t="shared" si="173"/>
        <v>1436</v>
      </c>
      <c r="F361" s="8">
        <v>70123</v>
      </c>
      <c r="G361" s="4">
        <v>6495</v>
      </c>
      <c r="H361" s="4">
        <f t="shared" si="164"/>
        <v>160052</v>
      </c>
      <c r="I361" s="4">
        <f t="shared" si="166"/>
        <v>3.1587353650014971E-2</v>
      </c>
      <c r="J361" s="4">
        <f t="shared" si="167"/>
        <v>8.1570953895298264E-3</v>
      </c>
      <c r="K361" s="4">
        <f t="shared" si="168"/>
        <v>1.8538853158022332E-4</v>
      </c>
      <c r="L361" s="4">
        <f t="shared" si="169"/>
        <v>3.7863247863247853</v>
      </c>
      <c r="M361" s="8">
        <f t="shared" si="170"/>
        <v>2.7443275446824691</v>
      </c>
      <c r="N361" s="8">
        <f t="shared" si="171"/>
        <v>67.626653145730344</v>
      </c>
      <c r="O361" s="8">
        <f t="shared" si="172"/>
        <v>29.629019309587189</v>
      </c>
      <c r="P361" s="4">
        <v>7331256</v>
      </c>
      <c r="Q361" s="4">
        <f t="shared" si="193"/>
        <v>4602</v>
      </c>
      <c r="R361" s="13">
        <f t="shared" si="185"/>
        <v>36651459</v>
      </c>
      <c r="S361" s="13">
        <f t="shared" si="186"/>
        <v>1.4422345369661819E-4</v>
      </c>
      <c r="T361" s="13">
        <f t="shared" si="190"/>
        <v>6736</v>
      </c>
      <c r="U361" s="13">
        <f t="shared" si="174"/>
        <v>4917235129</v>
      </c>
      <c r="V361" s="13">
        <f t="shared" si="187"/>
        <v>1343329446828681</v>
      </c>
      <c r="W361" s="13">
        <f t="shared" si="175"/>
        <v>100696628</v>
      </c>
      <c r="X361" s="13">
        <f t="shared" si="194"/>
        <v>472348528</v>
      </c>
      <c r="Y361" s="13">
        <f t="shared" si="188"/>
        <v>981722</v>
      </c>
      <c r="Z361" s="13">
        <f t="shared" si="176"/>
        <v>246884227824</v>
      </c>
      <c r="AA361" s="13">
        <f t="shared" si="177"/>
        <v>2570110259457</v>
      </c>
      <c r="AB361" s="13">
        <f t="shared" si="178"/>
        <v>1.7312262707702352E+16</v>
      </c>
      <c r="AC361" s="13">
        <f t="shared" si="179"/>
        <v>9.4198290799967601E+19</v>
      </c>
      <c r="AD361" s="13">
        <f t="shared" si="180"/>
        <v>6.6054667457661282E+24</v>
      </c>
      <c r="AE361" s="13">
        <f t="shared" si="181"/>
        <v>168670014318</v>
      </c>
      <c r="AF361" s="13">
        <f t="shared" si="191"/>
        <v>684</v>
      </c>
      <c r="AG361" s="13">
        <f t="shared" si="192"/>
        <v>1757955417468588</v>
      </c>
      <c r="AH361" s="13">
        <f t="shared" si="182"/>
        <v>1.802238417239032E+17</v>
      </c>
      <c r="AI361" s="13">
        <f t="shared" si="183"/>
        <v>47964132</v>
      </c>
      <c r="AJ361" s="13">
        <f t="shared" si="163"/>
        <v>16.579280783755813</v>
      </c>
      <c r="AK361" s="13">
        <f t="shared" si="189"/>
        <v>82.885501460501999</v>
      </c>
      <c r="AL361" s="13">
        <f t="shared" si="184"/>
        <v>0.53521775574219321</v>
      </c>
    </row>
    <row r="362" spans="1:38" ht="15.75" thickBot="1" x14ac:dyDescent="0.3">
      <c r="A362" s="3">
        <v>44585</v>
      </c>
      <c r="B362" s="8">
        <v>238885</v>
      </c>
      <c r="C362" s="4">
        <f t="shared" si="165"/>
        <v>2215</v>
      </c>
      <c r="D362" s="8">
        <f t="shared" si="173"/>
        <v>13</v>
      </c>
      <c r="E362" s="4">
        <f t="shared" si="173"/>
        <v>572</v>
      </c>
      <c r="F362" s="8">
        <v>71753</v>
      </c>
      <c r="G362" s="4">
        <v>6508</v>
      </c>
      <c r="H362" s="4">
        <f t="shared" si="164"/>
        <v>160624</v>
      </c>
      <c r="I362" s="4">
        <f t="shared" si="166"/>
        <v>3.5134419466781877E-2</v>
      </c>
      <c r="J362" s="4">
        <f t="shared" si="167"/>
        <v>1.4145750003484175E-2</v>
      </c>
      <c r="K362" s="4">
        <f t="shared" si="168"/>
        <v>1.1149359608657478E-4</v>
      </c>
      <c r="L362" s="4">
        <f t="shared" si="169"/>
        <v>2.4643206256109482</v>
      </c>
      <c r="M362" s="8">
        <f t="shared" si="170"/>
        <v>2.7243234192184524</v>
      </c>
      <c r="N362" s="8">
        <f t="shared" si="171"/>
        <v>67.239048077526846</v>
      </c>
      <c r="O362" s="8">
        <f t="shared" si="172"/>
        <v>30.036628503254704</v>
      </c>
      <c r="P362" s="4">
        <v>7336542</v>
      </c>
      <c r="Q362" s="4">
        <f t="shared" si="193"/>
        <v>5286</v>
      </c>
      <c r="R362" s="13">
        <f t="shared" si="185"/>
        <v>36643958</v>
      </c>
      <c r="S362" s="13">
        <f t="shared" si="186"/>
        <v>1.0026209504988517E-4</v>
      </c>
      <c r="T362" s="13">
        <f t="shared" si="190"/>
        <v>7501</v>
      </c>
      <c r="U362" s="13">
        <f t="shared" si="174"/>
        <v>5148493009</v>
      </c>
      <c r="V362" s="13">
        <f t="shared" si="187"/>
        <v>1342779657905764</v>
      </c>
      <c r="W362" s="13">
        <f t="shared" si="175"/>
        <v>41042716</v>
      </c>
      <c r="X362" s="13">
        <f t="shared" si="194"/>
        <v>538219253</v>
      </c>
      <c r="Y362" s="13">
        <f t="shared" si="188"/>
        <v>932789</v>
      </c>
      <c r="Z362" s="13">
        <f t="shared" si="176"/>
        <v>274866328958</v>
      </c>
      <c r="AA362" s="13">
        <f t="shared" si="177"/>
        <v>2629313918374</v>
      </c>
      <c r="AB362" s="13">
        <f t="shared" si="178"/>
        <v>1.9722483701723376E+16</v>
      </c>
      <c r="AC362" s="13">
        <f t="shared" si="179"/>
        <v>9.634846879371228E+19</v>
      </c>
      <c r="AD362" s="13">
        <f t="shared" si="180"/>
        <v>6.9132916813552374E+24</v>
      </c>
      <c r="AE362" s="13">
        <f t="shared" si="181"/>
        <v>193699961988</v>
      </c>
      <c r="AF362" s="13">
        <f t="shared" si="191"/>
        <v>1630</v>
      </c>
      <c r="AG362" s="13">
        <f t="shared" si="192"/>
        <v>4285781686949620</v>
      </c>
      <c r="AH362" s="13">
        <f t="shared" si="182"/>
        <v>1.8866116158508963E+17</v>
      </c>
      <c r="AI362" s="13">
        <f t="shared" si="183"/>
        <v>116957390</v>
      </c>
      <c r="AJ362" s="13">
        <f t="shared" si="163"/>
        <v>16.591234817037822</v>
      </c>
      <c r="AK362" s="13">
        <f t="shared" si="189"/>
        <v>82.868538311873849</v>
      </c>
      <c r="AL362" s="13">
        <f t="shared" si="184"/>
        <v>0.54022687108832468</v>
      </c>
    </row>
    <row r="363" spans="1:38" ht="15.75" thickBot="1" x14ac:dyDescent="0.3">
      <c r="A363" s="3">
        <v>44586</v>
      </c>
      <c r="B363" s="8">
        <v>241406</v>
      </c>
      <c r="C363" s="4">
        <f t="shared" si="165"/>
        <v>2521</v>
      </c>
      <c r="D363" s="8">
        <f t="shared" si="173"/>
        <v>8</v>
      </c>
      <c r="E363" s="4">
        <f t="shared" si="173"/>
        <v>1015</v>
      </c>
      <c r="F363" s="8">
        <v>73251</v>
      </c>
      <c r="G363" s="4">
        <v>6516</v>
      </c>
      <c r="H363" s="4">
        <f t="shared" si="164"/>
        <v>161639</v>
      </c>
      <c r="I363" s="4">
        <f t="shared" si="166"/>
        <v>2.9514955427229664E-2</v>
      </c>
      <c r="J363" s="4">
        <f t="shared" si="167"/>
        <v>1.5071466601138551E-2</v>
      </c>
      <c r="K363" s="4">
        <f t="shared" si="168"/>
        <v>1.3651690761900861E-4</v>
      </c>
      <c r="L363" s="4">
        <f t="shared" si="169"/>
        <v>1.9407540394973071</v>
      </c>
      <c r="M363" s="8">
        <f t="shared" si="170"/>
        <v>2.6991872612942513</v>
      </c>
      <c r="N363" s="8">
        <f t="shared" si="171"/>
        <v>66.957325004349528</v>
      </c>
      <c r="O363" s="8">
        <f t="shared" si="172"/>
        <v>30.343487734356227</v>
      </c>
      <c r="P363" s="4">
        <v>7340216</v>
      </c>
      <c r="Q363" s="4">
        <f t="shared" si="193"/>
        <v>3674</v>
      </c>
      <c r="R363" s="13">
        <f t="shared" si="185"/>
        <v>36637763</v>
      </c>
      <c r="S363" s="13">
        <f t="shared" si="186"/>
        <v>1.475253824858248E-4</v>
      </c>
      <c r="T363" s="13">
        <f t="shared" si="190"/>
        <v>6195</v>
      </c>
      <c r="U363" s="13">
        <f t="shared" si="174"/>
        <v>5365709001</v>
      </c>
      <c r="V363" s="13">
        <f t="shared" si="187"/>
        <v>1342325677644169</v>
      </c>
      <c r="W363" s="13">
        <f t="shared" si="175"/>
        <v>74349765</v>
      </c>
      <c r="X363" s="13">
        <f t="shared" si="194"/>
        <v>453789945</v>
      </c>
      <c r="Y363" s="13">
        <f t="shared" si="188"/>
        <v>586008</v>
      </c>
      <c r="Z363" s="13">
        <f t="shared" si="176"/>
        <v>226970941785</v>
      </c>
      <c r="AA363" s="13">
        <f t="shared" si="177"/>
        <v>2683752777513</v>
      </c>
      <c r="AB363" s="13">
        <f t="shared" si="178"/>
        <v>1.6625848456693036E+16</v>
      </c>
      <c r="AC363" s="13">
        <f t="shared" si="179"/>
        <v>9.832669821311302E+19</v>
      </c>
      <c r="AD363" s="13">
        <f t="shared" si="180"/>
        <v>7.2025289708087417E+24</v>
      </c>
      <c r="AE363" s="13">
        <f t="shared" si="181"/>
        <v>134607141262</v>
      </c>
      <c r="AF363" s="13">
        <f t="shared" si="191"/>
        <v>1498</v>
      </c>
      <c r="AG363" s="13">
        <f t="shared" si="192"/>
        <v>4020261660714474</v>
      </c>
      <c r="AH363" s="13">
        <f t="shared" si="182"/>
        <v>1.9658757470560477E+17</v>
      </c>
      <c r="AI363" s="13">
        <f t="shared" si="183"/>
        <v>109729998</v>
      </c>
      <c r="AJ363" s="13">
        <f t="shared" si="163"/>
        <v>16.599543390302692</v>
      </c>
      <c r="AK363" s="13">
        <f t="shared" si="189"/>
        <v>82.854528619066045</v>
      </c>
      <c r="AL363" s="13">
        <f t="shared" si="184"/>
        <v>0.54592799063125819</v>
      </c>
    </row>
    <row r="364" spans="1:38" ht="15.75" thickBot="1" x14ac:dyDescent="0.3">
      <c r="A364" s="3">
        <v>44587</v>
      </c>
      <c r="B364" s="8">
        <v>243568</v>
      </c>
      <c r="C364" s="4">
        <f t="shared" si="165"/>
        <v>2162</v>
      </c>
      <c r="D364" s="8">
        <f t="shared" si="173"/>
        <v>10</v>
      </c>
      <c r="E364" s="4">
        <f t="shared" si="173"/>
        <v>1104</v>
      </c>
      <c r="F364" s="8">
        <v>74299</v>
      </c>
      <c r="G364" s="4">
        <v>6526</v>
      </c>
      <c r="H364" s="4">
        <f t="shared" si="164"/>
        <v>162743</v>
      </c>
      <c r="I364" s="4">
        <f t="shared" si="166"/>
        <v>2.8667949770521811E-2</v>
      </c>
      <c r="J364" s="4">
        <f t="shared" si="167"/>
        <v>1.5639510625984197E-2</v>
      </c>
      <c r="K364" s="4">
        <f t="shared" si="168"/>
        <v>1.7496870751961669E-4</v>
      </c>
      <c r="L364" s="4">
        <f t="shared" si="169"/>
        <v>1.8127659574468087</v>
      </c>
      <c r="M364" s="8">
        <f t="shared" si="170"/>
        <v>2.67933390264731</v>
      </c>
      <c r="N364" s="8">
        <f t="shared" si="171"/>
        <v>66.816248439860743</v>
      </c>
      <c r="O364" s="8">
        <f t="shared" si="172"/>
        <v>30.504417657491956</v>
      </c>
      <c r="P364" s="4">
        <v>7345621</v>
      </c>
      <c r="Q364" s="4">
        <f t="shared" si="193"/>
        <v>5405</v>
      </c>
      <c r="R364" s="13">
        <f t="shared" si="185"/>
        <v>36630196</v>
      </c>
      <c r="S364" s="13">
        <f t="shared" si="186"/>
        <v>1.2536105457912374E-4</v>
      </c>
      <c r="T364" s="13">
        <f t="shared" si="190"/>
        <v>7567</v>
      </c>
      <c r="U364" s="13">
        <f t="shared" si="174"/>
        <v>5520341401</v>
      </c>
      <c r="V364" s="13">
        <f t="shared" si="187"/>
        <v>1341771258998416</v>
      </c>
      <c r="W364" s="13">
        <f t="shared" si="175"/>
        <v>82026096</v>
      </c>
      <c r="X364" s="13">
        <f t="shared" si="194"/>
        <v>562220533</v>
      </c>
      <c r="Y364" s="13">
        <f t="shared" si="188"/>
        <v>742990</v>
      </c>
      <c r="Z364" s="13">
        <f t="shared" si="176"/>
        <v>277180693132</v>
      </c>
      <c r="AA364" s="13">
        <f t="shared" si="177"/>
        <v>2721586932604</v>
      </c>
      <c r="AB364" s="13">
        <f t="shared" si="178"/>
        <v>2.0594248319014468E+16</v>
      </c>
      <c r="AC364" s="13">
        <f t="shared" si="179"/>
        <v>9.9692262772323303E+19</v>
      </c>
      <c r="AD364" s="13">
        <f t="shared" si="180"/>
        <v>7.4070354317208495E+24</v>
      </c>
      <c r="AE364" s="13">
        <f t="shared" si="181"/>
        <v>197986209380</v>
      </c>
      <c r="AF364" s="13">
        <f t="shared" si="191"/>
        <v>1048</v>
      </c>
      <c r="AG364" s="13">
        <f t="shared" si="192"/>
        <v>2852223105368992</v>
      </c>
      <c r="AH364" s="13">
        <f t="shared" si="182"/>
        <v>2.0221118750554461E+17</v>
      </c>
      <c r="AI364" s="13">
        <f t="shared" si="183"/>
        <v>77865352</v>
      </c>
      <c r="AJ364" s="13">
        <f t="shared" si="163"/>
        <v>16.611766536327902</v>
      </c>
      <c r="AK364" s="13">
        <f t="shared" si="189"/>
        <v>82.83741621463075</v>
      </c>
      <c r="AL364" s="13">
        <f t="shared" si="184"/>
        <v>0.55081724904134244</v>
      </c>
    </row>
    <row r="365" spans="1:38" ht="15.75" thickBot="1" x14ac:dyDescent="0.3">
      <c r="A365" s="3">
        <v>44588</v>
      </c>
      <c r="B365" s="8">
        <v>245698</v>
      </c>
      <c r="C365" s="4">
        <f t="shared" si="165"/>
        <v>2130</v>
      </c>
      <c r="D365" s="8">
        <f t="shared" si="173"/>
        <v>13</v>
      </c>
      <c r="E365" s="4">
        <f t="shared" si="173"/>
        <v>1162</v>
      </c>
      <c r="F365" s="8">
        <v>75254</v>
      </c>
      <c r="G365" s="4">
        <v>6539</v>
      </c>
      <c r="H365" s="4">
        <f t="shared" si="164"/>
        <v>163905</v>
      </c>
      <c r="I365" s="4">
        <f t="shared" si="166"/>
        <v>2.4849177452361336E-2</v>
      </c>
      <c r="J365" s="4">
        <f t="shared" si="167"/>
        <v>1.3886305046907806E-2</v>
      </c>
      <c r="K365" s="4">
        <f t="shared" si="168"/>
        <v>7.9729981130571137E-5</v>
      </c>
      <c r="L365" s="4">
        <f t="shared" si="169"/>
        <v>1.7792578496669837</v>
      </c>
      <c r="M365" s="8">
        <f t="shared" si="170"/>
        <v>2.6613973251715519</v>
      </c>
      <c r="N365" s="8">
        <f t="shared" si="171"/>
        <v>66.709944728894826</v>
      </c>
      <c r="O365" s="8">
        <f t="shared" si="172"/>
        <v>30.628657945933625</v>
      </c>
      <c r="P365" s="4">
        <v>7350213</v>
      </c>
      <c r="Q365" s="4">
        <f t="shared" si="193"/>
        <v>4592</v>
      </c>
      <c r="R365" s="13">
        <f t="shared" si="185"/>
        <v>36623474</v>
      </c>
      <c r="S365" s="13">
        <f t="shared" si="186"/>
        <v>1.1336991133064001E-4</v>
      </c>
      <c r="T365" s="13">
        <f t="shared" si="190"/>
        <v>6722</v>
      </c>
      <c r="U365" s="13">
        <f t="shared" si="174"/>
        <v>5663164516</v>
      </c>
      <c r="V365" s="13">
        <f t="shared" si="187"/>
        <v>1341278847828676</v>
      </c>
      <c r="W365" s="13">
        <f t="shared" si="175"/>
        <v>87445148</v>
      </c>
      <c r="X365" s="13">
        <f t="shared" si="194"/>
        <v>505857388</v>
      </c>
      <c r="Y365" s="13">
        <f t="shared" si="188"/>
        <v>978302</v>
      </c>
      <c r="Z365" s="13">
        <f t="shared" si="176"/>
        <v>246182992228</v>
      </c>
      <c r="AA365" s="13">
        <f t="shared" si="177"/>
        <v>2756062912396</v>
      </c>
      <c r="AB365" s="13">
        <f t="shared" si="178"/>
        <v>1.8526254897125912E+16</v>
      </c>
      <c r="AC365" s="13">
        <f t="shared" si="179"/>
        <v>1.0093659841449918E+20</v>
      </c>
      <c r="AD365" s="13">
        <f t="shared" si="180"/>
        <v>7.5958827770847218E+24</v>
      </c>
      <c r="AE365" s="13">
        <f t="shared" si="181"/>
        <v>168174992608</v>
      </c>
      <c r="AF365" s="13">
        <f t="shared" si="191"/>
        <v>955</v>
      </c>
      <c r="AG365" s="13">
        <f t="shared" si="192"/>
        <v>2632040081338180</v>
      </c>
      <c r="AH365" s="13">
        <f t="shared" si="182"/>
        <v>2.0740475840944858E+17</v>
      </c>
      <c r="AI365" s="13">
        <f t="shared" si="183"/>
        <v>71867570</v>
      </c>
      <c r="AJ365" s="13">
        <f t="shared" si="163"/>
        <v>16.62215112218318</v>
      </c>
      <c r="AK365" s="13">
        <f t="shared" si="189"/>
        <v>82.822214736817344</v>
      </c>
      <c r="AL365" s="13">
        <f t="shared" si="184"/>
        <v>0.55563414099947339</v>
      </c>
    </row>
    <row r="366" spans="1:38" ht="15.75" thickBot="1" x14ac:dyDescent="0.3">
      <c r="A366" s="3">
        <v>44589</v>
      </c>
      <c r="B366" s="8">
        <v>247568</v>
      </c>
      <c r="C366" s="4">
        <f t="shared" si="165"/>
        <v>1870</v>
      </c>
      <c r="D366" s="8">
        <f t="shared" si="173"/>
        <v>6</v>
      </c>
      <c r="E366" s="4">
        <f t="shared" si="173"/>
        <v>1045</v>
      </c>
      <c r="F366" s="8">
        <v>76073</v>
      </c>
      <c r="G366" s="4">
        <v>6545</v>
      </c>
      <c r="H366" s="4">
        <f t="shared" si="164"/>
        <v>164950</v>
      </c>
      <c r="I366" s="4">
        <f t="shared" si="166"/>
        <v>2.289905748425854E-2</v>
      </c>
      <c r="J366" s="4">
        <f t="shared" si="167"/>
        <v>7.2430428667201244E-3</v>
      </c>
      <c r="K366" s="4">
        <f t="shared" si="168"/>
        <v>1.3145268360653583E-4</v>
      </c>
      <c r="L366" s="4">
        <f t="shared" si="169"/>
        <v>3.1051693404634579</v>
      </c>
      <c r="M366" s="8">
        <f t="shared" si="170"/>
        <v>2.6437180895753891</v>
      </c>
      <c r="N366" s="8">
        <f t="shared" si="171"/>
        <v>66.628158728107024</v>
      </c>
      <c r="O366" s="8">
        <f t="shared" si="172"/>
        <v>30.728123182317585</v>
      </c>
      <c r="P366" s="4">
        <v>7354365</v>
      </c>
      <c r="Q366" s="4">
        <f t="shared" si="193"/>
        <v>4152</v>
      </c>
      <c r="R366" s="13">
        <f t="shared" si="185"/>
        <v>36617452</v>
      </c>
      <c r="S366" s="13">
        <f t="shared" si="186"/>
        <v>1.1191384916678528E-4</v>
      </c>
      <c r="T366" s="13">
        <f t="shared" si="190"/>
        <v>6022</v>
      </c>
      <c r="U366" s="13">
        <f t="shared" si="174"/>
        <v>5787101329</v>
      </c>
      <c r="V366" s="13">
        <f t="shared" si="187"/>
        <v>1340837790972304</v>
      </c>
      <c r="W366" s="13">
        <f t="shared" si="175"/>
        <v>79496285</v>
      </c>
      <c r="X366" s="13">
        <f t="shared" si="194"/>
        <v>458111606</v>
      </c>
      <c r="Y366" s="13">
        <f t="shared" si="188"/>
        <v>456438</v>
      </c>
      <c r="Z366" s="13">
        <f t="shared" si="176"/>
        <v>220510295944</v>
      </c>
      <c r="AA366" s="13">
        <f t="shared" si="177"/>
        <v>2785599425996</v>
      </c>
      <c r="AB366" s="13">
        <f t="shared" si="178"/>
        <v>1.6774879743347912E+16</v>
      </c>
      <c r="AC366" s="13">
        <f t="shared" si="179"/>
        <v>1.0200155327263608E+20</v>
      </c>
      <c r="AD366" s="13">
        <f t="shared" si="180"/>
        <v>7.7595641621092446E+24</v>
      </c>
      <c r="AE366" s="13">
        <f t="shared" si="181"/>
        <v>152035660704</v>
      </c>
      <c r="AF366" s="13">
        <f t="shared" si="191"/>
        <v>819</v>
      </c>
      <c r="AG366" s="13">
        <f t="shared" si="192"/>
        <v>2281405929890724</v>
      </c>
      <c r="AH366" s="13">
        <f t="shared" si="182"/>
        <v>2.119089051337937E+17</v>
      </c>
      <c r="AI366" s="13">
        <f t="shared" si="183"/>
        <v>62303787</v>
      </c>
      <c r="AJ366" s="13">
        <f t="shared" si="163"/>
        <v>16.631540669324099</v>
      </c>
      <c r="AK366" s="13">
        <f t="shared" si="189"/>
        <v>82.808596275140417</v>
      </c>
      <c r="AL366" s="13">
        <f t="shared" si="184"/>
        <v>0.55986305553548521</v>
      </c>
    </row>
    <row r="367" spans="1:38" ht="15.75" thickBot="1" x14ac:dyDescent="0.3">
      <c r="A367" s="3">
        <v>44590</v>
      </c>
      <c r="B367" s="8">
        <v>249310</v>
      </c>
      <c r="C367" s="4">
        <f t="shared" si="165"/>
        <v>1742</v>
      </c>
      <c r="D367" s="8">
        <f t="shared" si="173"/>
        <v>10</v>
      </c>
      <c r="E367" s="4">
        <f t="shared" si="173"/>
        <v>551</v>
      </c>
      <c r="F367" s="8">
        <v>77254</v>
      </c>
      <c r="G367" s="4">
        <v>6555</v>
      </c>
      <c r="H367" s="4">
        <f t="shared" si="164"/>
        <v>165501</v>
      </c>
      <c r="I367" s="4">
        <f t="shared" si="166"/>
        <v>1.8950475056307765E-2</v>
      </c>
      <c r="J367" s="4">
        <f t="shared" si="167"/>
        <v>6.976985010484894E-3</v>
      </c>
      <c r="K367" s="4">
        <f t="shared" si="168"/>
        <v>1.4238744919356925E-4</v>
      </c>
      <c r="L367" s="4">
        <f t="shared" si="169"/>
        <v>2.6618181818181821</v>
      </c>
      <c r="M367" s="8">
        <f t="shared" si="170"/>
        <v>2.6292567486262084</v>
      </c>
      <c r="N367" s="8">
        <f t="shared" si="171"/>
        <v>66.383618787854488</v>
      </c>
      <c r="O367" s="8">
        <f t="shared" si="172"/>
        <v>30.987124463519311</v>
      </c>
      <c r="P367" s="4">
        <v>7358463</v>
      </c>
      <c r="Q367" s="4">
        <f t="shared" si="193"/>
        <v>4098</v>
      </c>
      <c r="R367" s="13">
        <f t="shared" si="185"/>
        <v>36611612</v>
      </c>
      <c r="S367" s="13">
        <f t="shared" si="186"/>
        <v>1.3883573331870773E-4</v>
      </c>
      <c r="T367" s="13">
        <f t="shared" si="190"/>
        <v>5840</v>
      </c>
      <c r="U367" s="13">
        <f t="shared" si="174"/>
        <v>5968180516</v>
      </c>
      <c r="V367" s="13">
        <f t="shared" si="187"/>
        <v>1340410133238544</v>
      </c>
      <c r="W367" s="13">
        <f t="shared" si="175"/>
        <v>42566954</v>
      </c>
      <c r="X367" s="13">
        <f t="shared" si="194"/>
        <v>451163360</v>
      </c>
      <c r="Y367" s="13">
        <f t="shared" si="188"/>
        <v>772540</v>
      </c>
      <c r="Z367" s="13">
        <f t="shared" si="176"/>
        <v>213811814080</v>
      </c>
      <c r="AA367" s="13">
        <f t="shared" si="177"/>
        <v>2828393473448</v>
      </c>
      <c r="AB367" s="13">
        <f t="shared" si="178"/>
        <v>1.651781788493632E+16</v>
      </c>
      <c r="AC367" s="13">
        <f t="shared" si="179"/>
        <v>1.0355204443321047E+20</v>
      </c>
      <c r="AD367" s="13">
        <f t="shared" si="180"/>
        <v>7.9998096406432419E+24</v>
      </c>
      <c r="AE367" s="13">
        <f t="shared" si="181"/>
        <v>150034385976</v>
      </c>
      <c r="AF367" s="13">
        <f t="shared" si="191"/>
        <v>1181</v>
      </c>
      <c r="AG367" s="13">
        <f t="shared" si="192"/>
        <v>3340332692142088</v>
      </c>
      <c r="AH367" s="13">
        <f t="shared" si="182"/>
        <v>2.1850470939775181E+17</v>
      </c>
      <c r="AI367" s="13">
        <f t="shared" si="183"/>
        <v>91236974</v>
      </c>
      <c r="AJ367" s="13">
        <f t="shared" si="163"/>
        <v>16.640808098077347</v>
      </c>
      <c r="AK367" s="13">
        <f t="shared" si="189"/>
        <v>82.795389397658965</v>
      </c>
      <c r="AL367" s="13">
        <f t="shared" si="184"/>
        <v>0.56380250426368439</v>
      </c>
    </row>
    <row r="368" spans="1:38" ht="15.75" thickBot="1" x14ac:dyDescent="0.3">
      <c r="A368" s="3">
        <v>44591</v>
      </c>
      <c r="B368" s="8">
        <v>250774</v>
      </c>
      <c r="C368" s="4">
        <f t="shared" si="165"/>
        <v>1464</v>
      </c>
      <c r="D368" s="8">
        <f t="shared" si="173"/>
        <v>11</v>
      </c>
      <c r="E368" s="4">
        <f t="shared" si="173"/>
        <v>539</v>
      </c>
      <c r="F368" s="8">
        <v>78168</v>
      </c>
      <c r="G368" s="4">
        <v>6566</v>
      </c>
      <c r="H368" s="4">
        <f t="shared" si="164"/>
        <v>166040</v>
      </c>
      <c r="I368" s="4">
        <f t="shared" si="166"/>
        <v>1.7180943608637807E-2</v>
      </c>
      <c r="J368" s="4">
        <f t="shared" si="167"/>
        <v>1.5313171630334663E-2</v>
      </c>
      <c r="K368" s="4">
        <f t="shared" si="168"/>
        <v>1.6630846382151263E-4</v>
      </c>
      <c r="L368" s="4">
        <f t="shared" si="169"/>
        <v>1.1099173553719011</v>
      </c>
      <c r="M368" s="8">
        <f t="shared" si="170"/>
        <v>2.6182937625112652</v>
      </c>
      <c r="N368" s="8">
        <f t="shared" si="171"/>
        <v>66.211010710839247</v>
      </c>
      <c r="O368" s="8">
        <f t="shared" si="172"/>
        <v>31.170695526649496</v>
      </c>
      <c r="P368" s="4">
        <v>7363546</v>
      </c>
      <c r="Q368" s="4">
        <f t="shared" si="193"/>
        <v>5083</v>
      </c>
      <c r="R368" s="13">
        <f t="shared" si="185"/>
        <v>36605065</v>
      </c>
      <c r="S368" s="13">
        <f t="shared" si="186"/>
        <v>1.2042049372129239E-4</v>
      </c>
      <c r="T368" s="13">
        <f t="shared" si="190"/>
        <v>6547</v>
      </c>
      <c r="U368" s="13">
        <f t="shared" si="174"/>
        <v>6110236224</v>
      </c>
      <c r="V368" s="13">
        <f t="shared" si="187"/>
        <v>1339930783654225</v>
      </c>
      <c r="W368" s="13">
        <f t="shared" si="175"/>
        <v>42132552</v>
      </c>
      <c r="X368" s="13">
        <f t="shared" si="194"/>
        <v>511765896</v>
      </c>
      <c r="Y368" s="13">
        <f t="shared" si="188"/>
        <v>859848</v>
      </c>
      <c r="Z368" s="13">
        <f t="shared" si="176"/>
        <v>239653360555</v>
      </c>
      <c r="AA368" s="13">
        <f t="shared" si="177"/>
        <v>2861344720920</v>
      </c>
      <c r="AB368" s="13">
        <f t="shared" si="178"/>
        <v>1.873322388786324E+16</v>
      </c>
      <c r="AC368" s="13">
        <f t="shared" si="179"/>
        <v>1.0473970949668346E+20</v>
      </c>
      <c r="AD368" s="13">
        <f t="shared" si="180"/>
        <v>8.1872936119367527E+24</v>
      </c>
      <c r="AE368" s="13">
        <f t="shared" si="181"/>
        <v>186063545395</v>
      </c>
      <c r="AF368" s="13">
        <f t="shared" si="191"/>
        <v>914</v>
      </c>
      <c r="AG368" s="13">
        <f t="shared" si="192"/>
        <v>2615269074920880</v>
      </c>
      <c r="AH368" s="13">
        <f t="shared" si="182"/>
        <v>2.2366559414487456E+17</v>
      </c>
      <c r="AI368" s="13">
        <f t="shared" si="183"/>
        <v>71445552</v>
      </c>
      <c r="AJ368" s="13">
        <f t="shared" si="163"/>
        <v>16.652303056679781</v>
      </c>
      <c r="AK368" s="13">
        <f t="shared" si="189"/>
        <v>82.780583673879676</v>
      </c>
      <c r="AL368" s="13">
        <f t="shared" si="184"/>
        <v>0.56711326944054063</v>
      </c>
    </row>
    <row r="369" spans="1:38" ht="15.75" thickBot="1" x14ac:dyDescent="0.3">
      <c r="A369" s="3">
        <v>44592</v>
      </c>
      <c r="B369" s="8">
        <v>252117</v>
      </c>
      <c r="C369" s="4">
        <f t="shared" si="165"/>
        <v>1343</v>
      </c>
      <c r="D369" s="8">
        <f t="shared" si="173"/>
        <v>13</v>
      </c>
      <c r="E369" s="4">
        <f t="shared" si="173"/>
        <v>1197</v>
      </c>
      <c r="F369" s="8">
        <v>78301</v>
      </c>
      <c r="G369" s="4">
        <v>6579</v>
      </c>
      <c r="H369" s="4">
        <f t="shared" si="164"/>
        <v>167237</v>
      </c>
      <c r="I369" s="4">
        <f t="shared" si="166"/>
        <v>1.7918034252436113E-2</v>
      </c>
      <c r="J369" s="4">
        <f t="shared" si="167"/>
        <v>1.6411029233343123E-2</v>
      </c>
      <c r="K369" s="4">
        <f t="shared" si="168"/>
        <v>1.787972056551002E-4</v>
      </c>
      <c r="L369" s="4">
        <f t="shared" si="169"/>
        <v>1.0800615858352582</v>
      </c>
      <c r="M369" s="8">
        <f t="shared" si="170"/>
        <v>2.6095027308749508</v>
      </c>
      <c r="N369" s="8">
        <f t="shared" si="171"/>
        <v>66.333091382175738</v>
      </c>
      <c r="O369" s="8">
        <f t="shared" si="172"/>
        <v>31.057405886949311</v>
      </c>
      <c r="P369" s="4">
        <v>7367954</v>
      </c>
      <c r="Q369" s="4">
        <f t="shared" si="193"/>
        <v>4408</v>
      </c>
      <c r="R369" s="13">
        <f t="shared" si="185"/>
        <v>36599314</v>
      </c>
      <c r="S369" s="13">
        <f t="shared" si="186"/>
        <v>1.2546683252041282E-4</v>
      </c>
      <c r="T369" s="13">
        <f t="shared" si="190"/>
        <v>5751</v>
      </c>
      <c r="U369" s="13">
        <f t="shared" si="174"/>
        <v>6131046601</v>
      </c>
      <c r="V369" s="13">
        <f t="shared" si="187"/>
        <v>1339509785270596</v>
      </c>
      <c r="W369" s="13">
        <f t="shared" si="175"/>
        <v>93726297</v>
      </c>
      <c r="X369" s="13">
        <f t="shared" si="194"/>
        <v>450309051</v>
      </c>
      <c r="Y369" s="13">
        <f t="shared" si="188"/>
        <v>1017913</v>
      </c>
      <c r="Z369" s="13">
        <f t="shared" si="176"/>
        <v>210482654814</v>
      </c>
      <c r="AA369" s="13">
        <f t="shared" si="177"/>
        <v>2865762885514</v>
      </c>
      <c r="AB369" s="13">
        <f t="shared" si="178"/>
        <v>1.6481002354591014E+16</v>
      </c>
      <c r="AC369" s="13">
        <f t="shared" si="179"/>
        <v>1.0488495569647293E+20</v>
      </c>
      <c r="AD369" s="13">
        <f t="shared" si="180"/>
        <v>8.212596915989527E+24</v>
      </c>
      <c r="AE369" s="13">
        <f t="shared" si="181"/>
        <v>161329776112</v>
      </c>
      <c r="AF369" s="13">
        <f t="shared" si="191"/>
        <v>133</v>
      </c>
      <c r="AG369" s="13">
        <f t="shared" si="192"/>
        <v>381146463773362</v>
      </c>
      <c r="AH369" s="13">
        <f t="shared" si="182"/>
        <v>2.2439209969863171E+17</v>
      </c>
      <c r="AI369" s="13">
        <f t="shared" si="183"/>
        <v>10414033</v>
      </c>
      <c r="AJ369" s="13">
        <f t="shared" si="163"/>
        <v>16.662271535436325</v>
      </c>
      <c r="AK369" s="13">
        <f t="shared" si="189"/>
        <v>82.76757806559273</v>
      </c>
      <c r="AL369" s="13">
        <f t="shared" si="184"/>
        <v>0.5701503989709491</v>
      </c>
    </row>
    <row r="370" spans="1:38" ht="15.75" thickBot="1" x14ac:dyDescent="0.3">
      <c r="A370" s="3">
        <v>44593</v>
      </c>
      <c r="B370" s="8">
        <v>253520</v>
      </c>
      <c r="C370" s="4">
        <f t="shared" si="165"/>
        <v>1403</v>
      </c>
      <c r="D370" s="8">
        <f t="shared" si="173"/>
        <v>14</v>
      </c>
      <c r="E370" s="4">
        <f t="shared" si="173"/>
        <v>1285</v>
      </c>
      <c r="F370" s="8">
        <v>78405</v>
      </c>
      <c r="G370" s="4">
        <v>6593</v>
      </c>
      <c r="H370" s="4">
        <f t="shared" si="164"/>
        <v>168522</v>
      </c>
      <c r="I370" s="4">
        <f t="shared" si="166"/>
        <v>1.7409603979338051E-2</v>
      </c>
      <c r="J370" s="4">
        <f t="shared" si="167"/>
        <v>9.6422422039410746E-3</v>
      </c>
      <c r="K370" s="4">
        <f t="shared" si="168"/>
        <v>1.4029717492506855E-4</v>
      </c>
      <c r="L370" s="4">
        <f t="shared" si="169"/>
        <v>1.7796610169491525</v>
      </c>
      <c r="M370" s="8">
        <f t="shared" si="170"/>
        <v>2.6005837803723573</v>
      </c>
      <c r="N370" s="8">
        <f t="shared" si="171"/>
        <v>66.472862101609337</v>
      </c>
      <c r="O370" s="8">
        <f t="shared" si="172"/>
        <v>30.926554118018302</v>
      </c>
      <c r="P370" s="4">
        <v>7372546</v>
      </c>
      <c r="Q370" s="4">
        <f t="shared" si="193"/>
        <v>4592</v>
      </c>
      <c r="R370" s="13">
        <f t="shared" si="185"/>
        <v>36593319</v>
      </c>
      <c r="S370" s="13">
        <f t="shared" si="186"/>
        <v>1.0936422574842145E-4</v>
      </c>
      <c r="T370" s="13">
        <f t="shared" si="190"/>
        <v>5995</v>
      </c>
      <c r="U370" s="13">
        <f t="shared" si="174"/>
        <v>6147344025</v>
      </c>
      <c r="V370" s="13">
        <f t="shared" si="187"/>
        <v>1339070995435761</v>
      </c>
      <c r="W370" s="13">
        <f t="shared" si="175"/>
        <v>100750425</v>
      </c>
      <c r="X370" s="13">
        <f t="shared" si="194"/>
        <v>470037975</v>
      </c>
      <c r="Y370" s="13">
        <f t="shared" si="188"/>
        <v>1097670</v>
      </c>
      <c r="Z370" s="13">
        <f t="shared" si="176"/>
        <v>219376947405</v>
      </c>
      <c r="AA370" s="13">
        <f t="shared" si="177"/>
        <v>2869099176195</v>
      </c>
      <c r="AB370" s="13">
        <f t="shared" si="178"/>
        <v>1.7200249561289024E+16</v>
      </c>
      <c r="AC370" s="13">
        <f t="shared" si="179"/>
        <v>1.0498986139714085E+20</v>
      </c>
      <c r="AD370" s="13">
        <f t="shared" si="180"/>
        <v>8.2317300828428282E+24</v>
      </c>
      <c r="AE370" s="13">
        <f t="shared" si="181"/>
        <v>168036520848</v>
      </c>
      <c r="AF370" s="13">
        <f t="shared" si="191"/>
        <v>104</v>
      </c>
      <c r="AG370" s="13">
        <f t="shared" si="192"/>
        <v>298386314324280</v>
      </c>
      <c r="AH370" s="13">
        <f t="shared" si="182"/>
        <v>2.2495172090956896E+17</v>
      </c>
      <c r="AI370" s="13">
        <f t="shared" si="183"/>
        <v>8154120</v>
      </c>
      <c r="AJ370" s="13">
        <f t="shared" si="163"/>
        <v>16.672656121291602</v>
      </c>
      <c r="AK370" s="13">
        <f t="shared" si="189"/>
        <v>82.754020663109628</v>
      </c>
      <c r="AL370" s="13">
        <f t="shared" si="184"/>
        <v>0.57332321559876964</v>
      </c>
    </row>
    <row r="371" spans="1:38" ht="15.75" thickBot="1" x14ac:dyDescent="0.3">
      <c r="A371" s="3">
        <v>44594</v>
      </c>
      <c r="B371" s="8">
        <v>254885</v>
      </c>
      <c r="C371" s="4">
        <f t="shared" si="165"/>
        <v>1365</v>
      </c>
      <c r="D371" s="8">
        <f t="shared" si="173"/>
        <v>11</v>
      </c>
      <c r="E371" s="4">
        <f t="shared" si="173"/>
        <v>756</v>
      </c>
      <c r="F371" s="8">
        <v>79003</v>
      </c>
      <c r="G371" s="4">
        <v>6604</v>
      </c>
      <c r="H371" s="4">
        <f t="shared" si="164"/>
        <v>169278</v>
      </c>
      <c r="I371" s="4">
        <f t="shared" si="166"/>
        <v>1.2037517562624203E-2</v>
      </c>
      <c r="J371" s="4">
        <f t="shared" si="167"/>
        <v>6.5187397946913405E-3</v>
      </c>
      <c r="K371" s="4">
        <f t="shared" si="168"/>
        <v>1.772084604382112E-4</v>
      </c>
      <c r="L371" s="4">
        <f t="shared" si="169"/>
        <v>1.7977315689981097</v>
      </c>
      <c r="M371" s="8">
        <f t="shared" si="170"/>
        <v>2.5909723993173395</v>
      </c>
      <c r="N371" s="8">
        <f t="shared" si="171"/>
        <v>66.413480589285371</v>
      </c>
      <c r="O371" s="8">
        <f t="shared" si="172"/>
        <v>30.995547011397296</v>
      </c>
      <c r="P371" s="4">
        <v>7376548</v>
      </c>
      <c r="Q371" s="4">
        <f t="shared" si="193"/>
        <v>4002</v>
      </c>
      <c r="R371" s="13">
        <f t="shared" si="185"/>
        <v>36587952</v>
      </c>
      <c r="S371" s="13">
        <f t="shared" si="186"/>
        <v>1.3709430907747993E-4</v>
      </c>
      <c r="T371" s="13">
        <f t="shared" si="190"/>
        <v>5367</v>
      </c>
      <c r="U371" s="13">
        <f t="shared" si="174"/>
        <v>6241474009</v>
      </c>
      <c r="V371" s="13">
        <f t="shared" si="187"/>
        <v>1338678231554304</v>
      </c>
      <c r="W371" s="13">
        <f t="shared" si="175"/>
        <v>59726268</v>
      </c>
      <c r="X371" s="13">
        <f t="shared" si="194"/>
        <v>424009101</v>
      </c>
      <c r="Y371" s="13">
        <f t="shared" si="188"/>
        <v>869033</v>
      </c>
      <c r="Z371" s="13">
        <f t="shared" si="176"/>
        <v>196367538384</v>
      </c>
      <c r="AA371" s="13">
        <f t="shared" si="177"/>
        <v>2890557971856</v>
      </c>
      <c r="AB371" s="13">
        <f t="shared" si="178"/>
        <v>1.5513624634951152E+16</v>
      </c>
      <c r="AC371" s="13">
        <f t="shared" si="179"/>
        <v>1.0575959632748469E+20</v>
      </c>
      <c r="AD371" s="13">
        <f t="shared" si="180"/>
        <v>8.3553253886602718E+24</v>
      </c>
      <c r="AE371" s="13">
        <f t="shared" si="181"/>
        <v>146424983904</v>
      </c>
      <c r="AF371" s="13">
        <f t="shared" si="191"/>
        <v>598</v>
      </c>
      <c r="AG371" s="13">
        <f t="shared" si="192"/>
        <v>1728553667169888</v>
      </c>
      <c r="AH371" s="13">
        <f t="shared" si="182"/>
        <v>2.2836275145053958E+17</v>
      </c>
      <c r="AI371" s="13">
        <f t="shared" si="183"/>
        <v>47243794</v>
      </c>
      <c r="AJ371" s="13">
        <f t="shared" si="163"/>
        <v>16.681706450688992</v>
      </c>
      <c r="AK371" s="13">
        <f t="shared" si="189"/>
        <v>82.741883452246114</v>
      </c>
      <c r="AL371" s="13">
        <f t="shared" si="184"/>
        <v>0.57641009706489588</v>
      </c>
    </row>
    <row r="372" spans="1:38" ht="15.75" thickBot="1" x14ac:dyDescent="0.3">
      <c r="A372" s="3">
        <v>44595</v>
      </c>
      <c r="B372" s="8">
        <v>255836</v>
      </c>
      <c r="C372" s="4">
        <f t="shared" si="165"/>
        <v>951</v>
      </c>
      <c r="D372" s="8">
        <f t="shared" si="173"/>
        <v>14</v>
      </c>
      <c r="E372" s="4">
        <f t="shared" si="173"/>
        <v>515</v>
      </c>
      <c r="F372" s="8">
        <v>79425</v>
      </c>
      <c r="G372" s="4">
        <v>6618</v>
      </c>
      <c r="H372" s="4">
        <f t="shared" si="164"/>
        <v>169793</v>
      </c>
      <c r="I372" s="4">
        <f t="shared" si="166"/>
        <v>1.2212779351589549E-2</v>
      </c>
      <c r="J372" s="4">
        <f t="shared" si="167"/>
        <v>9.3043751967264721E-3</v>
      </c>
      <c r="K372" s="4">
        <f t="shared" si="168"/>
        <v>1.6367642429965376E-4</v>
      </c>
      <c r="L372" s="4">
        <f t="shared" si="169"/>
        <v>1.2898936170212765</v>
      </c>
      <c r="M372" s="8">
        <f t="shared" si="170"/>
        <v>2.5868134273518972</v>
      </c>
      <c r="N372" s="8">
        <f t="shared" si="171"/>
        <v>66.367907565784336</v>
      </c>
      <c r="O372" s="8">
        <f t="shared" si="172"/>
        <v>31.045279006863773</v>
      </c>
      <c r="P372" s="4">
        <v>7381564</v>
      </c>
      <c r="Q372" s="4">
        <f t="shared" si="193"/>
        <v>5016</v>
      </c>
      <c r="R372" s="13">
        <f t="shared" si="185"/>
        <v>36581985</v>
      </c>
      <c r="S372" s="13">
        <f t="shared" si="186"/>
        <v>1.3558586282291679E-4</v>
      </c>
      <c r="T372" s="13">
        <f t="shared" si="190"/>
        <v>5967</v>
      </c>
      <c r="U372" s="13">
        <f t="shared" si="174"/>
        <v>6308330625</v>
      </c>
      <c r="V372" s="13">
        <f t="shared" si="187"/>
        <v>1338241626540225</v>
      </c>
      <c r="W372" s="13">
        <f t="shared" si="175"/>
        <v>40903875</v>
      </c>
      <c r="X372" s="13">
        <f t="shared" si="194"/>
        <v>473928975</v>
      </c>
      <c r="Y372" s="13">
        <f t="shared" si="188"/>
        <v>1111950</v>
      </c>
      <c r="Z372" s="13">
        <f t="shared" si="176"/>
        <v>218284704495</v>
      </c>
      <c r="AA372" s="13">
        <f t="shared" si="177"/>
        <v>2905524158625</v>
      </c>
      <c r="AB372" s="13">
        <f t="shared" si="178"/>
        <v>1.7337262654515376E+16</v>
      </c>
      <c r="AC372" s="13">
        <f t="shared" si="179"/>
        <v>1.0628984118795737E+20</v>
      </c>
      <c r="AD372" s="13">
        <f t="shared" si="180"/>
        <v>8.4420706363535143E+24</v>
      </c>
      <c r="AE372" s="13">
        <f t="shared" si="181"/>
        <v>183495236760</v>
      </c>
      <c r="AF372" s="13">
        <f t="shared" si="191"/>
        <v>422</v>
      </c>
      <c r="AG372" s="13">
        <f t="shared" si="192"/>
        <v>1226131194939750</v>
      </c>
      <c r="AH372" s="13">
        <f t="shared" si="182"/>
        <v>2.3077125629879062E+17</v>
      </c>
      <c r="AI372" s="13">
        <f t="shared" si="183"/>
        <v>33517350</v>
      </c>
      <c r="AJ372" s="13">
        <f t="shared" si="163"/>
        <v>16.693049892032647</v>
      </c>
      <c r="AK372" s="13">
        <f t="shared" si="189"/>
        <v>82.728389370408479</v>
      </c>
      <c r="AL372" s="13">
        <f t="shared" si="184"/>
        <v>0.57856073755887827</v>
      </c>
    </row>
    <row r="373" spans="1:38" ht="15.75" thickBot="1" x14ac:dyDescent="0.3">
      <c r="A373" s="3">
        <v>44596</v>
      </c>
      <c r="B373" s="8">
        <v>256806</v>
      </c>
      <c r="C373" s="4">
        <f t="shared" si="165"/>
        <v>970</v>
      </c>
      <c r="D373" s="8">
        <f t="shared" si="173"/>
        <v>13</v>
      </c>
      <c r="E373" s="4">
        <f t="shared" si="173"/>
        <v>739</v>
      </c>
      <c r="F373" s="8">
        <v>79643</v>
      </c>
      <c r="G373" s="4">
        <v>6631</v>
      </c>
      <c r="H373" s="4">
        <f t="shared" si="164"/>
        <v>170532</v>
      </c>
      <c r="I373" s="4">
        <f t="shared" si="166"/>
        <v>9.9443767813869391E-3</v>
      </c>
      <c r="J373" s="4">
        <f t="shared" si="167"/>
        <v>8.9650063407958006E-3</v>
      </c>
      <c r="K373" s="4">
        <f t="shared" si="168"/>
        <v>1.1300428160666976E-4</v>
      </c>
      <c r="L373" s="4">
        <f t="shared" si="169"/>
        <v>1.095435684647303</v>
      </c>
      <c r="M373" s="8">
        <f t="shared" si="170"/>
        <v>2.5821047794833456</v>
      </c>
      <c r="N373" s="8">
        <f t="shared" si="171"/>
        <v>66.404990537604263</v>
      </c>
      <c r="O373" s="8">
        <f t="shared" si="172"/>
        <v>31.012904682912396</v>
      </c>
      <c r="P373" s="4">
        <v>7386524</v>
      </c>
      <c r="Q373" s="4">
        <f t="shared" si="193"/>
        <v>4960</v>
      </c>
      <c r="R373" s="13">
        <f t="shared" si="185"/>
        <v>36576055</v>
      </c>
      <c r="S373" s="13">
        <f t="shared" si="186"/>
        <v>1.4025569460675844E-4</v>
      </c>
      <c r="T373" s="13">
        <f t="shared" si="190"/>
        <v>5930</v>
      </c>
      <c r="U373" s="13">
        <f t="shared" si="174"/>
        <v>6343007449</v>
      </c>
      <c r="V373" s="13">
        <f t="shared" si="187"/>
        <v>1337807799363025</v>
      </c>
      <c r="W373" s="13">
        <f t="shared" si="175"/>
        <v>58856177</v>
      </c>
      <c r="X373" s="13">
        <f t="shared" si="194"/>
        <v>472282990</v>
      </c>
      <c r="Y373" s="13">
        <f t="shared" si="188"/>
        <v>1035359</v>
      </c>
      <c r="Z373" s="13">
        <f t="shared" si="176"/>
        <v>216896006150</v>
      </c>
      <c r="AA373" s="13">
        <f t="shared" si="177"/>
        <v>2913026748365</v>
      </c>
      <c r="AB373" s="13">
        <f t="shared" si="178"/>
        <v>1.727424861780445E+16</v>
      </c>
      <c r="AC373" s="13">
        <f t="shared" si="179"/>
        <v>1.0654702656466941E+20</v>
      </c>
      <c r="AD373" s="13">
        <f t="shared" si="180"/>
        <v>8.4857248366899648E+24</v>
      </c>
      <c r="AE373" s="13">
        <f t="shared" si="181"/>
        <v>181417232800</v>
      </c>
      <c r="AF373" s="13">
        <f t="shared" si="191"/>
        <v>218</v>
      </c>
      <c r="AG373" s="13">
        <f t="shared" si="192"/>
        <v>635039831143570</v>
      </c>
      <c r="AH373" s="13">
        <f t="shared" si="182"/>
        <v>2.320021893200337E+17</v>
      </c>
      <c r="AI373" s="13">
        <f t="shared" si="183"/>
        <v>17362174</v>
      </c>
      <c r="AJ373" s="13">
        <f t="shared" si="163"/>
        <v>16.704266692085383</v>
      </c>
      <c r="AK373" s="13">
        <f t="shared" si="189"/>
        <v>82.71497896228091</v>
      </c>
      <c r="AL373" s="13">
        <f t="shared" si="184"/>
        <v>0.58075434563370798</v>
      </c>
    </row>
    <row r="374" spans="1:38" ht="15.75" thickBot="1" x14ac:dyDescent="0.3">
      <c r="A374" s="3">
        <v>44597</v>
      </c>
      <c r="B374" s="8">
        <v>257598</v>
      </c>
      <c r="C374" s="4">
        <f t="shared" si="165"/>
        <v>792</v>
      </c>
      <c r="D374" s="8">
        <f t="shared" si="173"/>
        <v>9</v>
      </c>
      <c r="E374" s="4">
        <f t="shared" si="173"/>
        <v>714</v>
      </c>
      <c r="F374" s="8">
        <v>79712</v>
      </c>
      <c r="G374" s="4">
        <v>6640</v>
      </c>
      <c r="H374" s="4">
        <f t="shared" si="164"/>
        <v>171246</v>
      </c>
      <c r="I374" s="4">
        <f t="shared" si="166"/>
        <v>4.7420714572460861E-3</v>
      </c>
      <c r="J374" s="4">
        <f t="shared" si="167"/>
        <v>3.700822962665596E-3</v>
      </c>
      <c r="K374" s="4">
        <f t="shared" si="168"/>
        <v>7.527097551184264E-5</v>
      </c>
      <c r="L374" s="4">
        <f t="shared" si="169"/>
        <v>1.2558139534883721</v>
      </c>
      <c r="M374" s="8">
        <f t="shared" si="170"/>
        <v>2.577659764439165</v>
      </c>
      <c r="N374" s="8">
        <f t="shared" si="171"/>
        <v>66.478000605594772</v>
      </c>
      <c r="O374" s="8">
        <f t="shared" si="172"/>
        <v>30.944339629966073</v>
      </c>
      <c r="P374" s="4">
        <v>7391654</v>
      </c>
      <c r="Q374" s="4">
        <f t="shared" si="193"/>
        <v>5130</v>
      </c>
      <c r="R374" s="13">
        <f t="shared" si="185"/>
        <v>36570133</v>
      </c>
      <c r="S374" s="13">
        <f t="shared" si="186"/>
        <v>1.1462906082403365E-4</v>
      </c>
      <c r="T374" s="13">
        <f t="shared" si="190"/>
        <v>5922</v>
      </c>
      <c r="U374" s="13">
        <f t="shared" si="174"/>
        <v>6354002944</v>
      </c>
      <c r="V374" s="13">
        <f t="shared" si="187"/>
        <v>1337374627637689</v>
      </c>
      <c r="W374" s="13">
        <f t="shared" si="175"/>
        <v>56914368</v>
      </c>
      <c r="X374" s="13">
        <f t="shared" si="194"/>
        <v>472054464</v>
      </c>
      <c r="Y374" s="13">
        <f t="shared" si="188"/>
        <v>717408</v>
      </c>
      <c r="Z374" s="13">
        <f t="shared" si="176"/>
        <v>216568327626</v>
      </c>
      <c r="AA374" s="13">
        <f t="shared" si="177"/>
        <v>2915078441696</v>
      </c>
      <c r="AB374" s="13">
        <f t="shared" si="178"/>
        <v>1.7263094531723712E+16</v>
      </c>
      <c r="AC374" s="13">
        <f t="shared" si="179"/>
        <v>1.0660480631825547E+20</v>
      </c>
      <c r="AD374" s="13">
        <f t="shared" si="180"/>
        <v>8.49768232124078E+24</v>
      </c>
      <c r="AE374" s="13">
        <f t="shared" si="181"/>
        <v>187604782290</v>
      </c>
      <c r="AF374" s="13">
        <f t="shared" si="191"/>
        <v>69</v>
      </c>
      <c r="AG374" s="13">
        <f t="shared" si="192"/>
        <v>201140412477024</v>
      </c>
      <c r="AH374" s="13">
        <f t="shared" si="182"/>
        <v>2.3236673274447155E+17</v>
      </c>
      <c r="AI374" s="13">
        <f t="shared" si="183"/>
        <v>5500128</v>
      </c>
      <c r="AJ374" s="13">
        <f t="shared" si="163"/>
        <v>16.715867938914123</v>
      </c>
      <c r="AK374" s="13">
        <f t="shared" si="189"/>
        <v>82.701586645766326</v>
      </c>
      <c r="AL374" s="13">
        <f t="shared" si="184"/>
        <v>0.58254541531954818</v>
      </c>
    </row>
    <row r="375" spans="1:38" ht="15.75" thickBot="1" x14ac:dyDescent="0.3">
      <c r="A375" s="3">
        <v>44598</v>
      </c>
      <c r="B375" s="8">
        <v>257976</v>
      </c>
      <c r="C375" s="4">
        <f t="shared" si="165"/>
        <v>378</v>
      </c>
      <c r="D375" s="8">
        <f t="shared" si="173"/>
        <v>6</v>
      </c>
      <c r="E375" s="4">
        <f t="shared" si="173"/>
        <v>295</v>
      </c>
      <c r="F375" s="8">
        <v>79789</v>
      </c>
      <c r="G375" s="4">
        <v>6646</v>
      </c>
      <c r="H375" s="4">
        <f t="shared" si="164"/>
        <v>171541</v>
      </c>
      <c r="I375" s="4">
        <f t="shared" si="166"/>
        <v>6.291594079384376E-3</v>
      </c>
      <c r="J375" s="4">
        <f t="shared" si="167"/>
        <v>5.9782676810086607E-3</v>
      </c>
      <c r="K375" s="4">
        <f t="shared" si="168"/>
        <v>1.002644474802291E-4</v>
      </c>
      <c r="L375" s="4">
        <f t="shared" si="169"/>
        <v>1.0350515463917525</v>
      </c>
      <c r="M375" s="8">
        <f t="shared" si="170"/>
        <v>2.5762086395633701</v>
      </c>
      <c r="N375" s="8">
        <f t="shared" si="171"/>
        <v>66.49494526622631</v>
      </c>
      <c r="O375" s="8">
        <f t="shared" si="172"/>
        <v>30.928846094210314</v>
      </c>
      <c r="P375" s="4">
        <v>7395846</v>
      </c>
      <c r="Q375" s="4">
        <f t="shared" si="193"/>
        <v>4192</v>
      </c>
      <c r="R375" s="13">
        <f t="shared" si="185"/>
        <v>36565563</v>
      </c>
      <c r="S375" s="13">
        <f t="shared" si="186"/>
        <v>1.1204531433031676E-4</v>
      </c>
      <c r="T375" s="13">
        <f t="shared" si="190"/>
        <v>4570</v>
      </c>
      <c r="U375" s="13">
        <f t="shared" si="174"/>
        <v>6366284521</v>
      </c>
      <c r="V375" s="13">
        <f t="shared" si="187"/>
        <v>1337040397506969</v>
      </c>
      <c r="W375" s="13">
        <f t="shared" si="175"/>
        <v>23537755</v>
      </c>
      <c r="X375" s="13">
        <f t="shared" si="194"/>
        <v>364635730</v>
      </c>
      <c r="Y375" s="13">
        <f t="shared" si="188"/>
        <v>478734</v>
      </c>
      <c r="Z375" s="13">
        <f t="shared" si="176"/>
        <v>167104622910</v>
      </c>
      <c r="AA375" s="13">
        <f t="shared" si="177"/>
        <v>2917529706207</v>
      </c>
      <c r="AB375" s="13">
        <f t="shared" si="178"/>
        <v>1.333311075736599E+16</v>
      </c>
      <c r="AC375" s="13">
        <f t="shared" si="179"/>
        <v>1.0668111627668355E+20</v>
      </c>
      <c r="AD375" s="13">
        <f t="shared" si="180"/>
        <v>8.5119795866003034E+24</v>
      </c>
      <c r="AE375" s="13">
        <f t="shared" si="181"/>
        <v>153282840096</v>
      </c>
      <c r="AF375" s="13">
        <f t="shared" si="191"/>
        <v>77</v>
      </c>
      <c r="AG375" s="13">
        <f t="shared" si="192"/>
        <v>224649787377939</v>
      </c>
      <c r="AH375" s="13">
        <f t="shared" si="182"/>
        <v>2.3278677772855034E+17</v>
      </c>
      <c r="AI375" s="13">
        <f t="shared" si="183"/>
        <v>6143753</v>
      </c>
      <c r="AJ375" s="13">
        <f t="shared" si="163"/>
        <v>16.725347944119981</v>
      </c>
      <c r="AK375" s="13">
        <f t="shared" si="189"/>
        <v>82.691251811846769</v>
      </c>
      <c r="AL375" s="13">
        <f t="shared" si="184"/>
        <v>0.58340024403324464</v>
      </c>
    </row>
    <row r="376" spans="1:38" ht="15.75" thickBot="1" x14ac:dyDescent="0.3">
      <c r="A376" s="3">
        <v>44599</v>
      </c>
      <c r="B376" s="8">
        <v>258478</v>
      </c>
      <c r="C376" s="4">
        <f t="shared" si="165"/>
        <v>502</v>
      </c>
      <c r="D376" s="8">
        <f t="shared" si="173"/>
        <v>8</v>
      </c>
      <c r="E376" s="4">
        <f t="shared" si="173"/>
        <v>477</v>
      </c>
      <c r="F376" s="8">
        <v>79806</v>
      </c>
      <c r="G376" s="4">
        <v>6654</v>
      </c>
      <c r="H376" s="4">
        <f t="shared" si="164"/>
        <v>172018</v>
      </c>
      <c r="I376" s="4">
        <f t="shared" si="166"/>
        <v>7.6435355737663833E-3</v>
      </c>
      <c r="J376" s="4">
        <f t="shared" si="167"/>
        <v>6.9794251058817635E-3</v>
      </c>
      <c r="K376" s="4">
        <f t="shared" si="168"/>
        <v>1.6289502042452948E-4</v>
      </c>
      <c r="L376" s="4">
        <f t="shared" si="169"/>
        <v>1.0701754385964912</v>
      </c>
      <c r="M376" s="8">
        <f t="shared" si="170"/>
        <v>2.5743003273005827</v>
      </c>
      <c r="N376" s="8">
        <f t="shared" si="171"/>
        <v>66.550344710188099</v>
      </c>
      <c r="O376" s="8">
        <f t="shared" si="172"/>
        <v>30.875354962511313</v>
      </c>
      <c r="P376" s="4">
        <v>7399943</v>
      </c>
      <c r="Q376" s="4">
        <f t="shared" si="193"/>
        <v>4097</v>
      </c>
      <c r="R376" s="13">
        <f t="shared" si="185"/>
        <v>36560964</v>
      </c>
      <c r="S376" s="13">
        <f t="shared" si="186"/>
        <v>1.0823018780358198E-4</v>
      </c>
      <c r="T376" s="13">
        <f t="shared" si="190"/>
        <v>4599</v>
      </c>
      <c r="U376" s="13">
        <f t="shared" si="174"/>
        <v>6368997636</v>
      </c>
      <c r="V376" s="13">
        <f t="shared" si="187"/>
        <v>1336704088609296</v>
      </c>
      <c r="W376" s="13">
        <f t="shared" si="175"/>
        <v>38067462</v>
      </c>
      <c r="X376" s="13">
        <f t="shared" si="194"/>
        <v>367027794</v>
      </c>
      <c r="Y376" s="13">
        <f t="shared" si="188"/>
        <v>638448</v>
      </c>
      <c r="Z376" s="13">
        <f t="shared" si="176"/>
        <v>168143873436</v>
      </c>
      <c r="AA376" s="13">
        <f t="shared" si="177"/>
        <v>2917784292984</v>
      </c>
      <c r="AB376" s="13">
        <f t="shared" si="178"/>
        <v>1.3418889963433416E+16</v>
      </c>
      <c r="AC376" s="13">
        <f t="shared" si="179"/>
        <v>1.0667700649555347E+20</v>
      </c>
      <c r="AD376" s="13">
        <f t="shared" si="180"/>
        <v>8.5134651803841406E+24</v>
      </c>
      <c r="AE376" s="13">
        <f t="shared" si="181"/>
        <v>149790269508</v>
      </c>
      <c r="AF376" s="13">
        <f t="shared" si="191"/>
        <v>17</v>
      </c>
      <c r="AG376" s="13">
        <f t="shared" si="192"/>
        <v>49602332980728</v>
      </c>
      <c r="AH376" s="13">
        <f t="shared" si="182"/>
        <v>2.3285669328588109E+17</v>
      </c>
      <c r="AI376" s="13">
        <f t="shared" si="183"/>
        <v>1356702</v>
      </c>
      <c r="AJ376" s="13">
        <f t="shared" si="163"/>
        <v>16.734613111421609</v>
      </c>
      <c r="AK376" s="13">
        <f t="shared" si="189"/>
        <v>82.680851395830132</v>
      </c>
      <c r="AL376" s="13">
        <f t="shared" si="184"/>
        <v>0.58453549274825967</v>
      </c>
    </row>
    <row r="377" spans="1:38" ht="15.75" thickBot="1" x14ac:dyDescent="0.3">
      <c r="A377" s="3">
        <v>44600</v>
      </c>
      <c r="B377" s="8">
        <v>259088</v>
      </c>
      <c r="C377" s="4">
        <f t="shared" si="165"/>
        <v>610</v>
      </c>
      <c r="D377" s="8">
        <f t="shared" si="173"/>
        <v>13</v>
      </c>
      <c r="E377" s="4">
        <f t="shared" si="173"/>
        <v>557</v>
      </c>
      <c r="F377" s="8">
        <v>79846</v>
      </c>
      <c r="G377" s="4">
        <v>6667</v>
      </c>
      <c r="H377" s="4">
        <f t="shared" si="164"/>
        <v>172575</v>
      </c>
      <c r="I377" s="4">
        <f t="shared" si="166"/>
        <v>7.3266037121458806E-3</v>
      </c>
      <c r="J377" s="4">
        <f t="shared" si="167"/>
        <v>6.3246749993737944E-3</v>
      </c>
      <c r="K377" s="4">
        <f t="shared" si="168"/>
        <v>1.3776519800616187E-4</v>
      </c>
      <c r="L377" s="4">
        <f t="shared" si="169"/>
        <v>1.1337209302325582</v>
      </c>
      <c r="M377" s="8">
        <f t="shared" si="170"/>
        <v>2.5732569628851976</v>
      </c>
      <c r="N377" s="8">
        <f t="shared" si="171"/>
        <v>66.608642623355777</v>
      </c>
      <c r="O377" s="8">
        <f t="shared" si="172"/>
        <v>30.81810041375903</v>
      </c>
      <c r="P377" s="4">
        <v>7403900</v>
      </c>
      <c r="Q377" s="4">
        <f t="shared" si="193"/>
        <v>3957</v>
      </c>
      <c r="R377" s="13">
        <f t="shared" si="185"/>
        <v>36556397</v>
      </c>
      <c r="S377" s="13">
        <f t="shared" si="186"/>
        <v>1.3253494320022841E-4</v>
      </c>
      <c r="T377" s="13">
        <f t="shared" si="190"/>
        <v>4567</v>
      </c>
      <c r="U377" s="13">
        <f t="shared" si="174"/>
        <v>6375383716</v>
      </c>
      <c r="V377" s="13">
        <f t="shared" si="187"/>
        <v>1336370161621609</v>
      </c>
      <c r="W377" s="13">
        <f t="shared" si="175"/>
        <v>44474222</v>
      </c>
      <c r="X377" s="13">
        <f t="shared" si="194"/>
        <v>364656682</v>
      </c>
      <c r="Y377" s="13">
        <f t="shared" si="188"/>
        <v>1037998</v>
      </c>
      <c r="Z377" s="13">
        <f t="shared" si="176"/>
        <v>166953065099</v>
      </c>
      <c r="AA377" s="13">
        <f t="shared" si="177"/>
        <v>2918882074862</v>
      </c>
      <c r="AB377" s="13">
        <f t="shared" si="178"/>
        <v>1.3330534435894754E+16</v>
      </c>
      <c r="AC377" s="13">
        <f t="shared" si="179"/>
        <v>1.0670381192483899E+20</v>
      </c>
      <c r="AD377" s="13">
        <f t="shared" si="180"/>
        <v>8.5198725669506938E+24</v>
      </c>
      <c r="AE377" s="13">
        <f t="shared" si="181"/>
        <v>144653662929</v>
      </c>
      <c r="AF377" s="13">
        <f t="shared" si="191"/>
        <v>40</v>
      </c>
      <c r="AG377" s="13">
        <f t="shared" si="192"/>
        <v>116755282994480</v>
      </c>
      <c r="AH377" s="13">
        <f t="shared" si="182"/>
        <v>2.3306105814943126E+17</v>
      </c>
      <c r="AI377" s="13">
        <f t="shared" si="183"/>
        <v>3193840</v>
      </c>
      <c r="AJ377" s="13">
        <f t="shared" si="163"/>
        <v>16.74356167549594</v>
      </c>
      <c r="AK377" s="13">
        <f t="shared" si="189"/>
        <v>82.670523346265441</v>
      </c>
      <c r="AL377" s="13">
        <f t="shared" si="184"/>
        <v>0.58591497823861638</v>
      </c>
    </row>
    <row r="378" spans="1:38" ht="15.75" thickBot="1" x14ac:dyDescent="0.3">
      <c r="A378" s="3">
        <v>44601</v>
      </c>
      <c r="B378" s="8">
        <v>259673</v>
      </c>
      <c r="C378" s="4">
        <f t="shared" si="165"/>
        <v>585</v>
      </c>
      <c r="D378" s="8">
        <f t="shared" si="173"/>
        <v>11</v>
      </c>
      <c r="E378" s="4">
        <f t="shared" si="173"/>
        <v>505</v>
      </c>
      <c r="F378" s="8">
        <v>79915</v>
      </c>
      <c r="G378" s="4">
        <v>6678</v>
      </c>
      <c r="H378" s="4">
        <f t="shared" si="164"/>
        <v>173080</v>
      </c>
      <c r="I378" s="4">
        <f t="shared" si="166"/>
        <v>6.4818870049427515E-3</v>
      </c>
      <c r="J378" s="4">
        <f t="shared" si="167"/>
        <v>4.9552649690295936E-3</v>
      </c>
      <c r="K378" s="4">
        <f t="shared" si="168"/>
        <v>1.501595445160483E-4</v>
      </c>
      <c r="L378" s="4">
        <f t="shared" si="169"/>
        <v>1.2696078431372551</v>
      </c>
      <c r="M378" s="8">
        <f t="shared" si="170"/>
        <v>2.5716959406638349</v>
      </c>
      <c r="N378" s="8">
        <f t="shared" si="171"/>
        <v>66.653059809837757</v>
      </c>
      <c r="O378" s="8">
        <f t="shared" si="172"/>
        <v>30.775244249498407</v>
      </c>
      <c r="P378" s="4">
        <v>7408745</v>
      </c>
      <c r="Q378" s="4">
        <f t="shared" si="193"/>
        <v>4845</v>
      </c>
      <c r="R378" s="13">
        <f t="shared" si="185"/>
        <v>36550967</v>
      </c>
      <c r="S378" s="13">
        <f t="shared" si="186"/>
        <v>1.0399177674286976E-4</v>
      </c>
      <c r="T378" s="13">
        <f t="shared" si="190"/>
        <v>5430</v>
      </c>
      <c r="U378" s="13">
        <f t="shared" si="174"/>
        <v>6386407225</v>
      </c>
      <c r="V378" s="13">
        <f t="shared" si="187"/>
        <v>1335973188635089</v>
      </c>
      <c r="W378" s="13">
        <f t="shared" si="175"/>
        <v>40357075</v>
      </c>
      <c r="X378" s="13">
        <f t="shared" si="194"/>
        <v>433938450</v>
      </c>
      <c r="Y378" s="13">
        <f t="shared" si="188"/>
        <v>879065</v>
      </c>
      <c r="Z378" s="13">
        <f t="shared" si="176"/>
        <v>198471750810</v>
      </c>
      <c r="AA378" s="13">
        <f t="shared" si="177"/>
        <v>2920970527805</v>
      </c>
      <c r="AB378" s="13">
        <f t="shared" si="178"/>
        <v>1.586086996598115E+16</v>
      </c>
      <c r="AC378" s="13">
        <f t="shared" si="179"/>
        <v>1.0676429736977313E+20</v>
      </c>
      <c r="AD378" s="13">
        <f t="shared" si="180"/>
        <v>8.5320688243054205E+24</v>
      </c>
      <c r="AE378" s="13">
        <f t="shared" si="181"/>
        <v>177089435115</v>
      </c>
      <c r="AF378" s="13">
        <f t="shared" si="191"/>
        <v>69</v>
      </c>
      <c r="AG378" s="13">
        <f t="shared" si="192"/>
        <v>201546966418545</v>
      </c>
      <c r="AH378" s="13">
        <f t="shared" si="182"/>
        <v>2.3342935972953658E+17</v>
      </c>
      <c r="AI378" s="13">
        <f t="shared" si="183"/>
        <v>5514135</v>
      </c>
      <c r="AJ378" s="13">
        <f t="shared" si="163"/>
        <v>16.754518408611968</v>
      </c>
      <c r="AK378" s="13">
        <f t="shared" si="189"/>
        <v>82.658243663949648</v>
      </c>
      <c r="AL378" s="13">
        <f t="shared" si="184"/>
        <v>0.58723792743838477</v>
      </c>
    </row>
    <row r="379" spans="1:38" ht="15.75" thickBot="1" x14ac:dyDescent="0.3">
      <c r="A379" s="3">
        <v>44602</v>
      </c>
      <c r="B379" s="8">
        <v>260191</v>
      </c>
      <c r="C379" s="4">
        <f t="shared" si="165"/>
        <v>518</v>
      </c>
      <c r="D379" s="8">
        <f t="shared" si="173"/>
        <v>12</v>
      </c>
      <c r="E379" s="4">
        <f t="shared" si="173"/>
        <v>396</v>
      </c>
      <c r="F379" s="8">
        <v>80025</v>
      </c>
      <c r="G379" s="4">
        <v>6690</v>
      </c>
      <c r="H379" s="4">
        <f t="shared" si="164"/>
        <v>173476</v>
      </c>
      <c r="I379" s="4">
        <f t="shared" si="166"/>
        <v>6.6479225242111837E-3</v>
      </c>
      <c r="J379" s="4">
        <f t="shared" si="167"/>
        <v>4.7360199937519524E-3</v>
      </c>
      <c r="K379" s="4">
        <f t="shared" si="168"/>
        <v>1.6244923461418306E-4</v>
      </c>
      <c r="L379" s="4">
        <f t="shared" si="169"/>
        <v>1.357142857142857</v>
      </c>
      <c r="M379" s="8">
        <f t="shared" si="170"/>
        <v>2.5711880887501875</v>
      </c>
      <c r="N379" s="8">
        <f t="shared" si="171"/>
        <v>66.672559773397239</v>
      </c>
      <c r="O379" s="8">
        <f t="shared" si="172"/>
        <v>30.756252137852581</v>
      </c>
      <c r="P379" s="4">
        <v>7412546</v>
      </c>
      <c r="Q379" s="4">
        <f t="shared" si="193"/>
        <v>3801</v>
      </c>
      <c r="R379" s="13">
        <f t="shared" si="185"/>
        <v>36546648</v>
      </c>
      <c r="S379" s="13">
        <f t="shared" si="186"/>
        <v>1.3434884643866656E-4</v>
      </c>
      <c r="T379" s="13">
        <f t="shared" si="190"/>
        <v>4319</v>
      </c>
      <c r="U379" s="13">
        <f t="shared" si="174"/>
        <v>6404000625</v>
      </c>
      <c r="V379" s="13">
        <f t="shared" si="187"/>
        <v>1335657480035904</v>
      </c>
      <c r="W379" s="13">
        <f t="shared" si="175"/>
        <v>31689900</v>
      </c>
      <c r="X379" s="13">
        <f t="shared" si="194"/>
        <v>345627975</v>
      </c>
      <c r="Y379" s="13">
        <f t="shared" si="188"/>
        <v>960300</v>
      </c>
      <c r="Z379" s="13">
        <f t="shared" si="176"/>
        <v>157844972712</v>
      </c>
      <c r="AA379" s="13">
        <f t="shared" si="177"/>
        <v>2924645506200</v>
      </c>
      <c r="AB379" s="13">
        <f t="shared" si="178"/>
        <v>1.26315439412778E+16</v>
      </c>
      <c r="AC379" s="13">
        <f t="shared" si="179"/>
        <v>1.0688598983987321E+20</v>
      </c>
      <c r="AD379" s="13">
        <f t="shared" si="180"/>
        <v>8.5535513369358541E+24</v>
      </c>
      <c r="AE379" s="13">
        <f t="shared" si="181"/>
        <v>138913809048</v>
      </c>
      <c r="AF379" s="13">
        <f t="shared" si="191"/>
        <v>110</v>
      </c>
      <c r="AG379" s="13">
        <f t="shared" si="192"/>
        <v>321711005682000</v>
      </c>
      <c r="AH379" s="13">
        <f t="shared" si="182"/>
        <v>2.3404475663365501E+17</v>
      </c>
      <c r="AI379" s="13">
        <f t="shared" si="183"/>
        <v>8802750</v>
      </c>
      <c r="AJ379" s="13">
        <f t="shared" si="163"/>
        <v>16.763114186233029</v>
      </c>
      <c r="AK379" s="13">
        <f t="shared" si="189"/>
        <v>82.648476454387591</v>
      </c>
      <c r="AL379" s="13">
        <f t="shared" si="184"/>
        <v>0.58840935937937622</v>
      </c>
    </row>
    <row r="380" spans="1:38" ht="15.75" thickBot="1" x14ac:dyDescent="0.3">
      <c r="A380" s="3">
        <v>44603</v>
      </c>
      <c r="B380" s="8">
        <v>260723</v>
      </c>
      <c r="C380" s="4">
        <f t="shared" si="165"/>
        <v>532</v>
      </c>
      <c r="D380" s="8">
        <f t="shared" si="173"/>
        <v>13</v>
      </c>
      <c r="E380" s="4">
        <f t="shared" si="173"/>
        <v>379</v>
      </c>
      <c r="F380" s="8">
        <v>80165</v>
      </c>
      <c r="G380" s="4">
        <v>6703</v>
      </c>
      <c r="H380" s="4">
        <f t="shared" si="164"/>
        <v>173855</v>
      </c>
      <c r="I380" s="4">
        <f t="shared" si="166"/>
        <v>6.2745587226345663E-3</v>
      </c>
      <c r="J380" s="4">
        <f t="shared" si="167"/>
        <v>5.4138339674421505E-3</v>
      </c>
      <c r="K380" s="4">
        <f t="shared" si="168"/>
        <v>1.4969126177259403E-4</v>
      </c>
      <c r="L380" s="4">
        <f t="shared" si="169"/>
        <v>1.1278026905829597</v>
      </c>
      <c r="M380" s="8">
        <f t="shared" si="170"/>
        <v>2.5709277662500045</v>
      </c>
      <c r="N380" s="8">
        <f t="shared" si="171"/>
        <v>66.681880770012611</v>
      </c>
      <c r="O380" s="8">
        <f t="shared" si="172"/>
        <v>30.747191463737376</v>
      </c>
      <c r="P380" s="4">
        <v>7417456</v>
      </c>
      <c r="Q380" s="4">
        <f t="shared" si="193"/>
        <v>4910</v>
      </c>
      <c r="R380" s="13">
        <f t="shared" si="185"/>
        <v>36541206</v>
      </c>
      <c r="S380" s="13">
        <f t="shared" si="186"/>
        <v>1.3324683372519232E-4</v>
      </c>
      <c r="T380" s="13">
        <f t="shared" si="190"/>
        <v>5442</v>
      </c>
      <c r="U380" s="13">
        <f t="shared" si="174"/>
        <v>6426427225</v>
      </c>
      <c r="V380" s="13">
        <f t="shared" si="187"/>
        <v>1335259735934436</v>
      </c>
      <c r="W380" s="13">
        <f t="shared" si="175"/>
        <v>30382535</v>
      </c>
      <c r="X380" s="13">
        <f t="shared" si="194"/>
        <v>436257930</v>
      </c>
      <c r="Y380" s="13">
        <f t="shared" si="188"/>
        <v>1042145</v>
      </c>
      <c r="Z380" s="13">
        <f t="shared" si="176"/>
        <v>198857243052</v>
      </c>
      <c r="AA380" s="13">
        <f t="shared" si="177"/>
        <v>2929325778990</v>
      </c>
      <c r="AB380" s="13">
        <f t="shared" si="178"/>
        <v>1.594139088926358E+16</v>
      </c>
      <c r="AC380" s="13">
        <f t="shared" si="179"/>
        <v>1.0704109673118405E+20</v>
      </c>
      <c r="AD380" s="13">
        <f t="shared" si="180"/>
        <v>8.5809495194553707E+24</v>
      </c>
      <c r="AE380" s="13">
        <f t="shared" si="181"/>
        <v>179417321460</v>
      </c>
      <c r="AF380" s="13">
        <f t="shared" si="191"/>
        <v>140</v>
      </c>
      <c r="AG380" s="13">
        <f t="shared" si="192"/>
        <v>410105609058600</v>
      </c>
      <c r="AH380" s="13">
        <f t="shared" si="182"/>
        <v>2.3482940107273334E+17</v>
      </c>
      <c r="AI380" s="13">
        <f t="shared" si="183"/>
        <v>11223100</v>
      </c>
      <c r="AJ380" s="13">
        <f t="shared" si="163"/>
        <v>16.774217913704589</v>
      </c>
      <c r="AK380" s="13">
        <f t="shared" si="189"/>
        <v>82.636169634652319</v>
      </c>
      <c r="AL380" s="13">
        <f t="shared" si="184"/>
        <v>0.58961245164309728</v>
      </c>
    </row>
    <row r="381" spans="1:38" ht="15.75" thickBot="1" x14ac:dyDescent="0.3">
      <c r="A381" s="3">
        <v>44604</v>
      </c>
      <c r="B381" s="8">
        <v>261226</v>
      </c>
      <c r="C381" s="4">
        <f t="shared" si="165"/>
        <v>503</v>
      </c>
      <c r="D381" s="8">
        <f t="shared" si="173"/>
        <v>12</v>
      </c>
      <c r="E381" s="4">
        <f t="shared" si="173"/>
        <v>434</v>
      </c>
      <c r="F381" s="8">
        <v>80222</v>
      </c>
      <c r="G381" s="4">
        <v>6715</v>
      </c>
      <c r="H381" s="4">
        <f t="shared" si="164"/>
        <v>174289</v>
      </c>
      <c r="I381" s="4">
        <f t="shared" si="166"/>
        <v>6.5568048664954755E-3</v>
      </c>
      <c r="J381" s="4">
        <f t="shared" si="167"/>
        <v>5.3850564683004662E-3</v>
      </c>
      <c r="K381" s="4">
        <f t="shared" si="168"/>
        <v>1.7451571888010771E-4</v>
      </c>
      <c r="L381" s="4">
        <f t="shared" si="169"/>
        <v>1.1793721973094171</v>
      </c>
      <c r="M381" s="8">
        <f t="shared" si="170"/>
        <v>2.5705710763859644</v>
      </c>
      <c r="N381" s="8">
        <f t="shared" si="171"/>
        <v>66.71962208968479</v>
      </c>
      <c r="O381" s="8">
        <f t="shared" si="172"/>
        <v>30.709806833929242</v>
      </c>
      <c r="P381" s="4">
        <v>7422325</v>
      </c>
      <c r="Q381" s="4">
        <f t="shared" si="193"/>
        <v>4869</v>
      </c>
      <c r="R381" s="13">
        <f t="shared" si="185"/>
        <v>36535834</v>
      </c>
      <c r="S381" s="13">
        <f t="shared" si="186"/>
        <v>1.1520196856598373E-4</v>
      </c>
      <c r="T381" s="13">
        <f t="shared" si="190"/>
        <v>5372</v>
      </c>
      <c r="U381" s="13">
        <f t="shared" si="174"/>
        <v>6435569284</v>
      </c>
      <c r="V381" s="13">
        <f t="shared" si="187"/>
        <v>1334867166075556</v>
      </c>
      <c r="W381" s="13">
        <f t="shared" si="175"/>
        <v>34816348</v>
      </c>
      <c r="X381" s="13">
        <f t="shared" si="194"/>
        <v>430952584</v>
      </c>
      <c r="Y381" s="13">
        <f t="shared" si="188"/>
        <v>962664</v>
      </c>
      <c r="Z381" s="13">
        <f t="shared" si="176"/>
        <v>196270500248</v>
      </c>
      <c r="AA381" s="13">
        <f t="shared" si="177"/>
        <v>2930977675148</v>
      </c>
      <c r="AB381" s="13">
        <f t="shared" si="178"/>
        <v>1.5745212070895056E+16</v>
      </c>
      <c r="AC381" s="13">
        <f t="shared" si="179"/>
        <v>1.0708571379691325E+20</v>
      </c>
      <c r="AD381" s="13">
        <f t="shared" si="180"/>
        <v>8.5906301322159745E+24</v>
      </c>
      <c r="AE381" s="13">
        <f t="shared" si="181"/>
        <v>177892975746</v>
      </c>
      <c r="AF381" s="13">
        <f t="shared" si="191"/>
        <v>57</v>
      </c>
      <c r="AG381" s="13">
        <f t="shared" si="192"/>
        <v>167065727483436</v>
      </c>
      <c r="AH381" s="13">
        <f t="shared" si="182"/>
        <v>2.3512889105572285E+17</v>
      </c>
      <c r="AI381" s="13">
        <f t="shared" si="183"/>
        <v>4572654</v>
      </c>
      <c r="AJ381" s="13">
        <f t="shared" si="163"/>
        <v>16.785228921659584</v>
      </c>
      <c r="AK381" s="13">
        <f t="shared" si="189"/>
        <v>82.624021116530685</v>
      </c>
      <c r="AL381" s="13">
        <f t="shared" si="184"/>
        <v>0.59074996180973571</v>
      </c>
    </row>
    <row r="382" spans="1:38" ht="15.75" thickBot="1" x14ac:dyDescent="0.3">
      <c r="A382" s="3">
        <v>44605</v>
      </c>
      <c r="B382" s="8">
        <v>261752</v>
      </c>
      <c r="C382" s="4">
        <f t="shared" si="165"/>
        <v>526</v>
      </c>
      <c r="D382" s="8">
        <f t="shared" si="173"/>
        <v>14</v>
      </c>
      <c r="E382" s="4">
        <f t="shared" si="173"/>
        <v>432</v>
      </c>
      <c r="F382" s="8">
        <v>80302</v>
      </c>
      <c r="G382" s="4">
        <v>6729</v>
      </c>
      <c r="H382" s="4">
        <f t="shared" si="164"/>
        <v>174721</v>
      </c>
      <c r="I382" s="4">
        <f t="shared" si="166"/>
        <v>5.1430848546736071E-3</v>
      </c>
      <c r="J382" s="4">
        <f t="shared" si="167"/>
        <v>4.0721277178650591E-3</v>
      </c>
      <c r="K382" s="4">
        <f t="shared" si="168"/>
        <v>1.8679484944335135E-4</v>
      </c>
      <c r="L382" s="4">
        <f t="shared" si="169"/>
        <v>1.2076023391812867</v>
      </c>
      <c r="M382" s="8">
        <f t="shared" si="170"/>
        <v>2.5707539961490262</v>
      </c>
      <c r="N382" s="8">
        <f t="shared" si="171"/>
        <v>66.750588343164523</v>
      </c>
      <c r="O382" s="8">
        <f t="shared" si="172"/>
        <v>30.678657660686454</v>
      </c>
      <c r="P382" s="4">
        <v>7426534</v>
      </c>
      <c r="Q382" s="4">
        <f t="shared" si="193"/>
        <v>4209</v>
      </c>
      <c r="R382" s="13">
        <f t="shared" si="185"/>
        <v>36531099</v>
      </c>
      <c r="S382" s="13">
        <f t="shared" si="186"/>
        <v>1.0076346183836407E-4</v>
      </c>
      <c r="T382" s="13">
        <f t="shared" si="190"/>
        <v>4735</v>
      </c>
      <c r="U382" s="13">
        <f t="shared" si="174"/>
        <v>6448411204</v>
      </c>
      <c r="V382" s="13">
        <f t="shared" si="187"/>
        <v>1334521194147801</v>
      </c>
      <c r="W382" s="13">
        <f t="shared" si="175"/>
        <v>34690464</v>
      </c>
      <c r="X382" s="13">
        <f t="shared" si="194"/>
        <v>380229970</v>
      </c>
      <c r="Y382" s="13">
        <f t="shared" si="188"/>
        <v>1124228</v>
      </c>
      <c r="Z382" s="13">
        <f t="shared" si="176"/>
        <v>172974753765</v>
      </c>
      <c r="AA382" s="13">
        <f t="shared" si="177"/>
        <v>2933520311898</v>
      </c>
      <c r="AB382" s="13">
        <f t="shared" si="178"/>
        <v>1.389021867683703E+16</v>
      </c>
      <c r="AC382" s="13">
        <f t="shared" si="179"/>
        <v>1.0716472093245671E+20</v>
      </c>
      <c r="AD382" s="13">
        <f t="shared" si="180"/>
        <v>8.605541420318139E+24</v>
      </c>
      <c r="AE382" s="13">
        <f t="shared" si="181"/>
        <v>153759395691</v>
      </c>
      <c r="AF382" s="13">
        <f t="shared" si="191"/>
        <v>80</v>
      </c>
      <c r="AG382" s="13">
        <f t="shared" si="192"/>
        <v>234681624951840</v>
      </c>
      <c r="AH382" s="13">
        <f t="shared" si="182"/>
        <v>2.3556754808603318E+17</v>
      </c>
      <c r="AI382" s="13">
        <f t="shared" si="183"/>
        <v>6424160</v>
      </c>
      <c r="AJ382" s="13">
        <f t="shared" ref="AJ382:AJ445" si="195">P382*100/44219385</f>
        <v>16.794747371543046</v>
      </c>
      <c r="AK382" s="13">
        <f t="shared" si="189"/>
        <v>82.613313143093237</v>
      </c>
      <c r="AL382" s="13">
        <f t="shared" si="184"/>
        <v>0.59193948536371543</v>
      </c>
    </row>
    <row r="383" spans="1:38" ht="15.75" thickBot="1" x14ac:dyDescent="0.3">
      <c r="A383" s="3">
        <v>44606</v>
      </c>
      <c r="B383" s="8">
        <v>262165</v>
      </c>
      <c r="C383" s="4">
        <f t="shared" si="165"/>
        <v>413</v>
      </c>
      <c r="D383" s="8">
        <f t="shared" si="173"/>
        <v>15</v>
      </c>
      <c r="E383" s="4">
        <f t="shared" si="173"/>
        <v>327</v>
      </c>
      <c r="F383" s="8">
        <v>80373</v>
      </c>
      <c r="G383" s="4">
        <v>6744</v>
      </c>
      <c r="H383" s="4">
        <f t="shared" si="164"/>
        <v>175048</v>
      </c>
      <c r="I383" s="4">
        <f t="shared" si="166"/>
        <v>5.0390056362211192E-3</v>
      </c>
      <c r="J383" s="4">
        <f t="shared" si="167"/>
        <v>4.280044293481642E-3</v>
      </c>
      <c r="K383" s="4">
        <f t="shared" si="168"/>
        <v>1.1197790302713598E-4</v>
      </c>
      <c r="L383" s="4">
        <f t="shared" si="169"/>
        <v>1.1473087818696885</v>
      </c>
      <c r="M383" s="8">
        <f t="shared" si="170"/>
        <v>2.572425762401541</v>
      </c>
      <c r="N383" s="8">
        <f t="shared" si="171"/>
        <v>66.770163828123515</v>
      </c>
      <c r="O383" s="8">
        <f t="shared" si="172"/>
        <v>30.657410409474949</v>
      </c>
      <c r="P383" s="4">
        <v>7430215</v>
      </c>
      <c r="Q383" s="4">
        <f t="shared" si="193"/>
        <v>3681</v>
      </c>
      <c r="R383" s="13">
        <f t="shared" si="185"/>
        <v>36527005</v>
      </c>
      <c r="S383" s="13">
        <f t="shared" si="186"/>
        <v>1.1898046390608811E-4</v>
      </c>
      <c r="T383" s="13">
        <f t="shared" si="190"/>
        <v>4094</v>
      </c>
      <c r="U383" s="13">
        <f t="shared" si="174"/>
        <v>6459819129</v>
      </c>
      <c r="V383" s="13">
        <f t="shared" si="187"/>
        <v>1334222094270025</v>
      </c>
      <c r="W383" s="13">
        <f t="shared" si="175"/>
        <v>26281971</v>
      </c>
      <c r="X383" s="13">
        <f t="shared" si="194"/>
        <v>329047062</v>
      </c>
      <c r="Y383" s="13">
        <f t="shared" si="188"/>
        <v>1205595</v>
      </c>
      <c r="Z383" s="13">
        <f t="shared" si="176"/>
        <v>149541558470</v>
      </c>
      <c r="AA383" s="13">
        <f t="shared" si="177"/>
        <v>2935784972865</v>
      </c>
      <c r="AB383" s="13">
        <f t="shared" si="178"/>
        <v>1.201910367890931E+16</v>
      </c>
      <c r="AC383" s="13">
        <f t="shared" si="179"/>
        <v>1.0723543238276471E+20</v>
      </c>
      <c r="AD383" s="13">
        <f t="shared" si="180"/>
        <v>8.6188334068999483E+24</v>
      </c>
      <c r="AE383" s="13">
        <f t="shared" si="181"/>
        <v>134455905405</v>
      </c>
      <c r="AF383" s="13">
        <f t="shared" si="191"/>
        <v>71</v>
      </c>
      <c r="AG383" s="13">
        <f t="shared" si="192"/>
        <v>208440733073415</v>
      </c>
      <c r="AH383" s="13">
        <f t="shared" si="182"/>
        <v>2.3595784562407866E+17</v>
      </c>
      <c r="AI383" s="13">
        <f t="shared" si="183"/>
        <v>5706483</v>
      </c>
      <c r="AJ383" s="13">
        <f t="shared" si="195"/>
        <v>16.803071774969283</v>
      </c>
      <c r="AK383" s="13">
        <f t="shared" si="189"/>
        <v>82.604054760146482</v>
      </c>
      <c r="AL383" s="13">
        <f t="shared" si="184"/>
        <v>0.59287346488423576</v>
      </c>
    </row>
    <row r="384" spans="1:38" ht="15.75" thickBot="1" x14ac:dyDescent="0.3">
      <c r="A384" s="3">
        <v>44607</v>
      </c>
      <c r="B384" s="8">
        <v>262570</v>
      </c>
      <c r="C384" s="4">
        <f t="shared" si="165"/>
        <v>405</v>
      </c>
      <c r="D384" s="8">
        <f t="shared" si="173"/>
        <v>9</v>
      </c>
      <c r="E384" s="4">
        <f t="shared" si="173"/>
        <v>344</v>
      </c>
      <c r="F384" s="8">
        <v>80425</v>
      </c>
      <c r="G384" s="4">
        <v>6753</v>
      </c>
      <c r="H384" s="4">
        <f t="shared" ref="H384:H447" si="196">B384-G384-F384</f>
        <v>175392</v>
      </c>
      <c r="I384" s="4">
        <f t="shared" si="166"/>
        <v>5.2719925396331989E-3</v>
      </c>
      <c r="J384" s="4">
        <f t="shared" si="167"/>
        <v>3.8793907367112215E-3</v>
      </c>
      <c r="K384" s="4">
        <f t="shared" si="168"/>
        <v>1.1190550202051601E-4</v>
      </c>
      <c r="L384" s="4">
        <f t="shared" si="169"/>
        <v>1.3208722741433023</v>
      </c>
      <c r="M384" s="8">
        <f t="shared" si="170"/>
        <v>2.5718855924134516</v>
      </c>
      <c r="N384" s="8">
        <f t="shared" si="171"/>
        <v>66.798187150093312</v>
      </c>
      <c r="O384" s="8">
        <f t="shared" si="172"/>
        <v>30.62992725749324</v>
      </c>
      <c r="P384" s="4">
        <v>7434561</v>
      </c>
      <c r="Q384" s="4">
        <f t="shared" si="193"/>
        <v>4346</v>
      </c>
      <c r="R384" s="13">
        <f t="shared" si="185"/>
        <v>36522254</v>
      </c>
      <c r="S384" s="13">
        <f t="shared" si="186"/>
        <v>1.0960440721977346E-4</v>
      </c>
      <c r="T384" s="13">
        <f t="shared" si="190"/>
        <v>4751</v>
      </c>
      <c r="U384" s="13">
        <f t="shared" si="174"/>
        <v>6468180625</v>
      </c>
      <c r="V384" s="13">
        <f t="shared" si="187"/>
        <v>1333875037240516</v>
      </c>
      <c r="W384" s="13">
        <f t="shared" si="175"/>
        <v>27666200</v>
      </c>
      <c r="X384" s="13">
        <f t="shared" si="194"/>
        <v>382099175</v>
      </c>
      <c r="Y384" s="13">
        <f t="shared" si="188"/>
        <v>723825</v>
      </c>
      <c r="Z384" s="13">
        <f t="shared" si="176"/>
        <v>173517228754</v>
      </c>
      <c r="AA384" s="13">
        <f t="shared" si="177"/>
        <v>2937302277950</v>
      </c>
      <c r="AB384" s="13">
        <f t="shared" si="178"/>
        <v>1.395512312254045E+16</v>
      </c>
      <c r="AC384" s="13">
        <f t="shared" si="179"/>
        <v>1.0727689987006851E+20</v>
      </c>
      <c r="AD384" s="13">
        <f t="shared" si="180"/>
        <v>8.6277446720502595E+24</v>
      </c>
      <c r="AE384" s="13">
        <f t="shared" si="181"/>
        <v>158725715884</v>
      </c>
      <c r="AF384" s="13">
        <f t="shared" si="191"/>
        <v>52</v>
      </c>
      <c r="AG384" s="13">
        <f t="shared" si="192"/>
        <v>152739718453400</v>
      </c>
      <c r="AH384" s="13">
        <f t="shared" si="182"/>
        <v>2.3623253570412874E+17</v>
      </c>
      <c r="AI384" s="13">
        <f t="shared" si="183"/>
        <v>4182100</v>
      </c>
      <c r="AJ384" s="13">
        <f t="shared" si="195"/>
        <v>16.812900043725168</v>
      </c>
      <c r="AK384" s="13">
        <f t="shared" si="189"/>
        <v>82.593310603483062</v>
      </c>
      <c r="AL384" s="13">
        <f t="shared" si="184"/>
        <v>0.5937893527917677</v>
      </c>
    </row>
    <row r="385" spans="1:38" ht="15.75" thickBot="1" x14ac:dyDescent="0.3">
      <c r="A385" s="3">
        <v>44608</v>
      </c>
      <c r="B385" s="8">
        <v>262994</v>
      </c>
      <c r="C385" s="4">
        <f t="shared" si="165"/>
        <v>424</v>
      </c>
      <c r="D385" s="8">
        <f t="shared" si="173"/>
        <v>9</v>
      </c>
      <c r="E385" s="4">
        <f t="shared" si="173"/>
        <v>312</v>
      </c>
      <c r="F385" s="8">
        <v>80528</v>
      </c>
      <c r="G385" s="4">
        <v>6762</v>
      </c>
      <c r="H385" s="4">
        <f t="shared" si="196"/>
        <v>175704</v>
      </c>
      <c r="I385" s="4">
        <f t="shared" si="166"/>
        <v>4.6567653486985893E-3</v>
      </c>
      <c r="J385" s="4">
        <f t="shared" si="167"/>
        <v>3.6881581561692828E-3</v>
      </c>
      <c r="K385" s="4">
        <f t="shared" si="168"/>
        <v>1.2418040929862905E-4</v>
      </c>
      <c r="L385" s="4">
        <f t="shared" si="169"/>
        <v>1.2214983713355048</v>
      </c>
      <c r="M385" s="8">
        <f t="shared" si="170"/>
        <v>2.5711613192696414</v>
      </c>
      <c r="N385" s="8">
        <f t="shared" si="171"/>
        <v>66.809128725370158</v>
      </c>
      <c r="O385" s="8">
        <f t="shared" si="172"/>
        <v>30.619709955360197</v>
      </c>
      <c r="P385" s="4">
        <v>7438564</v>
      </c>
      <c r="Q385" s="4">
        <f t="shared" si="193"/>
        <v>4003</v>
      </c>
      <c r="R385" s="13">
        <f t="shared" si="185"/>
        <v>36517827</v>
      </c>
      <c r="S385" s="13">
        <f t="shared" si="186"/>
        <v>1.3283922945360357E-4</v>
      </c>
      <c r="T385" s="13">
        <f t="shared" si="190"/>
        <v>4427</v>
      </c>
      <c r="U385" s="13">
        <f t="shared" si="174"/>
        <v>6484758784</v>
      </c>
      <c r="V385" s="13">
        <f t="shared" si="187"/>
        <v>1333551688801929</v>
      </c>
      <c r="W385" s="13">
        <f t="shared" si="175"/>
        <v>25124736</v>
      </c>
      <c r="X385" s="13">
        <f t="shared" si="194"/>
        <v>356497456</v>
      </c>
      <c r="Y385" s="13">
        <f t="shared" si="188"/>
        <v>724752</v>
      </c>
      <c r="Z385" s="13">
        <f t="shared" si="176"/>
        <v>161664420129</v>
      </c>
      <c r="AA385" s="13">
        <f t="shared" si="177"/>
        <v>2940707572656</v>
      </c>
      <c r="AB385" s="13">
        <f t="shared" si="178"/>
        <v>1.3018512424148112E+16</v>
      </c>
      <c r="AC385" s="13">
        <f t="shared" si="179"/>
        <v>1.0738825039584174E+20</v>
      </c>
      <c r="AD385" s="13">
        <f t="shared" si="180"/>
        <v>8.6477610278763434E+24</v>
      </c>
      <c r="AE385" s="13">
        <f t="shared" si="181"/>
        <v>146180861481</v>
      </c>
      <c r="AF385" s="13">
        <f t="shared" si="191"/>
        <v>103</v>
      </c>
      <c r="AG385" s="13">
        <f t="shared" si="192"/>
        <v>302892879983568</v>
      </c>
      <c r="AH385" s="13">
        <f t="shared" si="182"/>
        <v>2.3680929941084237E+17</v>
      </c>
      <c r="AI385" s="13">
        <f t="shared" si="183"/>
        <v>8294384</v>
      </c>
      <c r="AJ385" s="13">
        <f t="shared" si="195"/>
        <v>16.821952634574181</v>
      </c>
      <c r="AK385" s="13">
        <f t="shared" si="189"/>
        <v>82.583299157145674</v>
      </c>
      <c r="AL385" s="13">
        <f t="shared" si="184"/>
        <v>0.59474820828014685</v>
      </c>
    </row>
    <row r="386" spans="1:38" ht="15.75" thickBot="1" x14ac:dyDescent="0.3">
      <c r="A386" s="3">
        <v>44609</v>
      </c>
      <c r="B386" s="8">
        <v>263369</v>
      </c>
      <c r="C386" s="4">
        <f t="shared" ref="C386:C449" si="197">B386-B385</f>
        <v>375</v>
      </c>
      <c r="D386" s="8">
        <f t="shared" si="173"/>
        <v>10</v>
      </c>
      <c r="E386" s="4">
        <f t="shared" si="173"/>
        <v>297</v>
      </c>
      <c r="F386" s="8">
        <v>80596</v>
      </c>
      <c r="G386" s="4">
        <v>6772</v>
      </c>
      <c r="H386" s="4">
        <f t="shared" si="196"/>
        <v>176001</v>
      </c>
      <c r="I386" s="4">
        <f t="shared" ref="I386:I449" si="198">C387/F386</f>
        <v>3.9207901136532834E-3</v>
      </c>
      <c r="J386" s="4">
        <f t="shared" ref="J386:J449" si="199">E387/F386</f>
        <v>3.6726388406372523E-3</v>
      </c>
      <c r="K386" s="4">
        <f t="shared" ref="K386:K449" si="200">D387/F386</f>
        <v>9.9260509206412233E-5</v>
      </c>
      <c r="L386" s="4">
        <f t="shared" ref="L386:L449" si="201">I386/(J386+K386)</f>
        <v>1.0394736842105265</v>
      </c>
      <c r="M386" s="8">
        <f t="shared" ref="M386:M449" si="202">100*(G386/B386)</f>
        <v>2.571297305301687</v>
      </c>
      <c r="N386" s="8">
        <f t="shared" ref="N386:N449" si="203">100*(H386/B386)</f>
        <v>66.82677156385148</v>
      </c>
      <c r="O386" s="8">
        <f t="shared" ref="O386:O449" si="204">100*(F386/B386)</f>
        <v>30.601931130846832</v>
      </c>
      <c r="P386" s="4">
        <v>7443415</v>
      </c>
      <c r="Q386" s="4">
        <f t="shared" si="193"/>
        <v>4851</v>
      </c>
      <c r="R386" s="13">
        <f t="shared" si="185"/>
        <v>36512601</v>
      </c>
      <c r="S386" s="13">
        <f t="shared" si="186"/>
        <v>1.4096503286632471E-4</v>
      </c>
      <c r="T386" s="13">
        <f t="shared" si="190"/>
        <v>5226</v>
      </c>
      <c r="U386" s="13">
        <f t="shared" si="174"/>
        <v>6495715216</v>
      </c>
      <c r="V386" s="13">
        <f t="shared" si="187"/>
        <v>1333170031785201</v>
      </c>
      <c r="W386" s="13">
        <f t="shared" si="175"/>
        <v>23937012</v>
      </c>
      <c r="X386" s="13">
        <f t="shared" si="194"/>
        <v>421194696</v>
      </c>
      <c r="Y386" s="13">
        <f t="shared" si="188"/>
        <v>805960</v>
      </c>
      <c r="Z386" s="13">
        <f t="shared" si="176"/>
        <v>190814852826</v>
      </c>
      <c r="AA386" s="13">
        <f t="shared" si="177"/>
        <v>2942769590196</v>
      </c>
      <c r="AB386" s="13">
        <f t="shared" si="178"/>
        <v>1.5378913878364296E+16</v>
      </c>
      <c r="AC386" s="13">
        <f t="shared" si="179"/>
        <v>1.0744817188176006E+20</v>
      </c>
      <c r="AD386" s="13">
        <f t="shared" si="180"/>
        <v>8.6598928609823335E+24</v>
      </c>
      <c r="AE386" s="13">
        <f t="shared" si="181"/>
        <v>177122627451</v>
      </c>
      <c r="AF386" s="13">
        <f t="shared" si="191"/>
        <v>68</v>
      </c>
      <c r="AG386" s="13">
        <f t="shared" si="192"/>
        <v>200108332133328</v>
      </c>
      <c r="AH386" s="13">
        <f t="shared" si="182"/>
        <v>2.371754578914368E+17</v>
      </c>
      <c r="AI386" s="13">
        <f t="shared" si="183"/>
        <v>5480528</v>
      </c>
      <c r="AJ386" s="13">
        <f t="shared" si="195"/>
        <v>16.832922936399953</v>
      </c>
      <c r="AK386" s="13">
        <f t="shared" si="189"/>
        <v>82.571480810961077</v>
      </c>
      <c r="AL386" s="13">
        <f t="shared" si="184"/>
        <v>0.59559625263897276</v>
      </c>
    </row>
    <row r="387" spans="1:38" ht="15.75" thickBot="1" x14ac:dyDescent="0.3">
      <c r="A387" s="3">
        <v>44610</v>
      </c>
      <c r="B387" s="8">
        <v>263685</v>
      </c>
      <c r="C387" s="4">
        <f t="shared" si="197"/>
        <v>316</v>
      </c>
      <c r="D387" s="8">
        <f t="shared" ref="D387:E450" si="205">G387-G386</f>
        <v>8</v>
      </c>
      <c r="E387" s="4">
        <f t="shared" si="205"/>
        <v>296</v>
      </c>
      <c r="F387" s="8">
        <v>80608</v>
      </c>
      <c r="G387" s="4">
        <v>6780</v>
      </c>
      <c r="H387" s="4">
        <f t="shared" si="196"/>
        <v>176297</v>
      </c>
      <c r="I387" s="4">
        <f t="shared" si="198"/>
        <v>3.1138348551012305E-3</v>
      </c>
      <c r="J387" s="4">
        <f t="shared" si="199"/>
        <v>2.9029376736800319E-3</v>
      </c>
      <c r="K387" s="4">
        <f t="shared" si="200"/>
        <v>8.6840015879317191E-5</v>
      </c>
      <c r="L387" s="4">
        <f t="shared" si="201"/>
        <v>1.0414937759336098</v>
      </c>
      <c r="M387" s="8">
        <f t="shared" si="202"/>
        <v>2.5712497866772854</v>
      </c>
      <c r="N387" s="8">
        <f t="shared" si="203"/>
        <v>66.858941540095188</v>
      </c>
      <c r="O387" s="8">
        <f t="shared" si="204"/>
        <v>30.569808673227527</v>
      </c>
      <c r="P387" s="4">
        <v>7448562</v>
      </c>
      <c r="Q387" s="4">
        <f t="shared" si="193"/>
        <v>5147</v>
      </c>
      <c r="R387" s="13">
        <f t="shared" si="185"/>
        <v>36507138</v>
      </c>
      <c r="S387" s="13">
        <f t="shared" si="186"/>
        <v>1.5344944322943091E-4</v>
      </c>
      <c r="T387" s="13">
        <f t="shared" si="190"/>
        <v>5463</v>
      </c>
      <c r="U387" s="13">
        <f t="shared" ref="U387:U450" si="206">F387*F387</f>
        <v>6497649664</v>
      </c>
      <c r="V387" s="13">
        <f t="shared" si="187"/>
        <v>1332771124951044</v>
      </c>
      <c r="W387" s="13">
        <f t="shared" ref="W387:W450" si="207">F387*E387</f>
        <v>23859968</v>
      </c>
      <c r="X387" s="13">
        <f t="shared" si="194"/>
        <v>440361504</v>
      </c>
      <c r="Y387" s="13">
        <f t="shared" si="188"/>
        <v>644864</v>
      </c>
      <c r="Z387" s="13">
        <f t="shared" ref="Z387:Z450" si="208">R387*T387</f>
        <v>199438494894</v>
      </c>
      <c r="AA387" s="13">
        <f t="shared" ref="AA387:AA450" si="209">R387*F387</f>
        <v>2942767379904</v>
      </c>
      <c r="AB387" s="13">
        <f t="shared" ref="AB387:AB450" si="210">F387*Z387</f>
        <v>1.6076338196415552E+16</v>
      </c>
      <c r="AC387" s="13">
        <f t="shared" ref="AC387:AC450" si="211">F387*V387</f>
        <v>1.0743201484005376E+20</v>
      </c>
      <c r="AD387" s="13">
        <f t="shared" ref="AD387:AD450" si="212">U387*V387</f>
        <v>8.6598798522270534E+24</v>
      </c>
      <c r="AE387" s="13">
        <f t="shared" ref="AE387:AE450" si="213">R387*Q387</f>
        <v>187902239286</v>
      </c>
      <c r="AF387" s="13">
        <f t="shared" si="191"/>
        <v>12</v>
      </c>
      <c r="AG387" s="13">
        <f t="shared" si="192"/>
        <v>35313208558848</v>
      </c>
      <c r="AH387" s="13">
        <f t="shared" ref="AH387:AH450" si="214">R387*U387</f>
        <v>2.3721059295930163E+17</v>
      </c>
      <c r="AI387" s="13">
        <f t="shared" ref="AI387:AI450" si="215">F387*AF387</f>
        <v>967296</v>
      </c>
      <c r="AJ387" s="13">
        <f t="shared" si="195"/>
        <v>16.844562627906292</v>
      </c>
      <c r="AK387" s="13">
        <f t="shared" si="189"/>
        <v>82.559126500741698</v>
      </c>
      <c r="AL387" s="13">
        <f t="shared" ref="AL387:AL450" si="216">B387*100/44219385</f>
        <v>0.59631087135201</v>
      </c>
    </row>
    <row r="388" spans="1:38" ht="15.75" thickBot="1" x14ac:dyDescent="0.3">
      <c r="A388" s="3">
        <v>44611</v>
      </c>
      <c r="B388" s="8">
        <v>263936</v>
      </c>
      <c r="C388" s="4">
        <f t="shared" si="197"/>
        <v>251</v>
      </c>
      <c r="D388" s="8">
        <f t="shared" si="205"/>
        <v>7</v>
      </c>
      <c r="E388" s="4">
        <f t="shared" si="205"/>
        <v>234</v>
      </c>
      <c r="F388" s="8">
        <v>80618</v>
      </c>
      <c r="G388" s="4">
        <v>6787</v>
      </c>
      <c r="H388" s="4">
        <f t="shared" si="196"/>
        <v>176531</v>
      </c>
      <c r="I388" s="4">
        <f t="shared" si="198"/>
        <v>1.4636929717928998E-3</v>
      </c>
      <c r="J388" s="4">
        <f t="shared" si="199"/>
        <v>1.2652261281599643E-3</v>
      </c>
      <c r="K388" s="4">
        <f t="shared" si="200"/>
        <v>1.2404177727058473E-4</v>
      </c>
      <c r="L388" s="4">
        <f t="shared" si="201"/>
        <v>1.0535714285714284</v>
      </c>
      <c r="M388" s="8">
        <f t="shared" si="202"/>
        <v>2.5714567167798257</v>
      </c>
      <c r="N388" s="8">
        <f t="shared" si="203"/>
        <v>66.884017337536378</v>
      </c>
      <c r="O388" s="8">
        <f t="shared" si="204"/>
        <v>30.544525945683805</v>
      </c>
      <c r="P388" s="4">
        <v>7454164</v>
      </c>
      <c r="Q388" s="4">
        <f t="shared" si="193"/>
        <v>5602</v>
      </c>
      <c r="R388" s="13">
        <f t="shared" ref="R388:R451" si="217">44219385-B388-P388</f>
        <v>36501285</v>
      </c>
      <c r="S388" s="13">
        <f t="shared" ref="S388:S451" si="218">Q389/R388</f>
        <v>6.018966181601552E-5</v>
      </c>
      <c r="T388" s="13">
        <f t="shared" si="190"/>
        <v>5853</v>
      </c>
      <c r="U388" s="13">
        <f t="shared" si="206"/>
        <v>6499261924</v>
      </c>
      <c r="V388" s="13">
        <f t="shared" ref="V388:V451" si="219">R388*R388</f>
        <v>1332343806651225</v>
      </c>
      <c r="W388" s="13">
        <f t="shared" si="207"/>
        <v>18864612</v>
      </c>
      <c r="X388" s="13">
        <f t="shared" si="194"/>
        <v>471857154</v>
      </c>
      <c r="Y388" s="13">
        <f t="shared" ref="Y388:Y451" si="220">F388*D388</f>
        <v>564326</v>
      </c>
      <c r="Z388" s="13">
        <f t="shared" si="208"/>
        <v>213642021105</v>
      </c>
      <c r="AA388" s="13">
        <f t="shared" si="209"/>
        <v>2942660594130</v>
      </c>
      <c r="AB388" s="13">
        <f t="shared" si="210"/>
        <v>1.722339245744289E+16</v>
      </c>
      <c r="AC388" s="13">
        <f t="shared" si="211"/>
        <v>1.0741089300460845E+20</v>
      </c>
      <c r="AD388" s="13">
        <f t="shared" si="212"/>
        <v>8.6592513722455243E+24</v>
      </c>
      <c r="AE388" s="13">
        <f t="shared" si="213"/>
        <v>204480198570</v>
      </c>
      <c r="AF388" s="13">
        <f t="shared" si="191"/>
        <v>10</v>
      </c>
      <c r="AG388" s="13">
        <f t="shared" si="192"/>
        <v>29426605941300</v>
      </c>
      <c r="AH388" s="13">
        <f t="shared" si="214"/>
        <v>2.3723141177757235E+17</v>
      </c>
      <c r="AI388" s="13">
        <f t="shared" si="215"/>
        <v>806180</v>
      </c>
      <c r="AJ388" s="13">
        <f t="shared" si="195"/>
        <v>16.857231279901338</v>
      </c>
      <c r="AK388" s="13">
        <f t="shared" ref="AK388:AK451" si="221">R388*100/44219385</f>
        <v>82.54589022438914</v>
      </c>
      <c r="AL388" s="13">
        <f t="shared" si="216"/>
        <v>0.59687849570951745</v>
      </c>
    </row>
    <row r="389" spans="1:38" ht="15.75" thickBot="1" x14ac:dyDescent="0.3">
      <c r="A389" s="3">
        <v>44612</v>
      </c>
      <c r="B389" s="8">
        <v>264054</v>
      </c>
      <c r="C389" s="4">
        <f t="shared" si="197"/>
        <v>118</v>
      </c>
      <c r="D389" s="8">
        <f t="shared" si="205"/>
        <v>10</v>
      </c>
      <c r="E389" s="4">
        <f t="shared" si="205"/>
        <v>102</v>
      </c>
      <c r="F389" s="8">
        <v>80624</v>
      </c>
      <c r="G389" s="4">
        <v>6797</v>
      </c>
      <c r="H389" s="4">
        <f t="shared" si="196"/>
        <v>176633</v>
      </c>
      <c r="I389" s="4">
        <f t="shared" si="198"/>
        <v>1.8232784282595754E-3</v>
      </c>
      <c r="J389" s="4">
        <f t="shared" si="199"/>
        <v>2.2946021035919824E-3</v>
      </c>
      <c r="K389" s="4">
        <f t="shared" si="200"/>
        <v>9.9226036912085735E-5</v>
      </c>
      <c r="L389" s="4">
        <f t="shared" si="201"/>
        <v>0.76165803108808294</v>
      </c>
      <c r="M389" s="8">
        <f t="shared" si="202"/>
        <v>2.5740946927522401</v>
      </c>
      <c r="N389" s="8">
        <f t="shared" si="203"/>
        <v>66.892756784597083</v>
      </c>
      <c r="O389" s="8">
        <f t="shared" si="204"/>
        <v>30.53314852265067</v>
      </c>
      <c r="P389" s="4">
        <v>7456361</v>
      </c>
      <c r="Q389" s="4">
        <f t="shared" si="193"/>
        <v>2197</v>
      </c>
      <c r="R389" s="13">
        <f t="shared" si="217"/>
        <v>36498970</v>
      </c>
      <c r="S389" s="13">
        <f t="shared" si="218"/>
        <v>2.9452885930753663E-5</v>
      </c>
      <c r="T389" s="13">
        <f t="shared" ref="T389:T452" si="222">R388-R389</f>
        <v>2315</v>
      </c>
      <c r="U389" s="13">
        <f t="shared" si="206"/>
        <v>6500229376</v>
      </c>
      <c r="V389" s="13">
        <f t="shared" si="219"/>
        <v>1332174811060900</v>
      </c>
      <c r="W389" s="13">
        <f t="shared" si="207"/>
        <v>8223648</v>
      </c>
      <c r="X389" s="13">
        <f t="shared" si="194"/>
        <v>186644560</v>
      </c>
      <c r="Y389" s="13">
        <f t="shared" si="220"/>
        <v>806240</v>
      </c>
      <c r="Z389" s="13">
        <f t="shared" si="208"/>
        <v>84495115550</v>
      </c>
      <c r="AA389" s="13">
        <f t="shared" si="209"/>
        <v>2942692957280</v>
      </c>
      <c r="AB389" s="13">
        <f t="shared" si="210"/>
        <v>6812334196103200</v>
      </c>
      <c r="AC389" s="13">
        <f t="shared" si="211"/>
        <v>1.0740526196697401E+20</v>
      </c>
      <c r="AD389" s="13">
        <f t="shared" si="212"/>
        <v>8.6594418408253117E+24</v>
      </c>
      <c r="AE389" s="13">
        <f t="shared" si="213"/>
        <v>80188237090</v>
      </c>
      <c r="AF389" s="13">
        <f t="shared" ref="AF389:AF452" si="223">F389-F388</f>
        <v>6</v>
      </c>
      <c r="AG389" s="13">
        <f t="shared" si="192"/>
        <v>17656157743680</v>
      </c>
      <c r="AH389" s="13">
        <f t="shared" si="214"/>
        <v>2.3725167698774272E+17</v>
      </c>
      <c r="AI389" s="13">
        <f t="shared" si="215"/>
        <v>483744</v>
      </c>
      <c r="AJ389" s="13">
        <f t="shared" si="195"/>
        <v>16.862199689118246</v>
      </c>
      <c r="AK389" s="13">
        <f t="shared" si="221"/>
        <v>82.540654963880655</v>
      </c>
      <c r="AL389" s="13">
        <f t="shared" si="216"/>
        <v>0.59714534700109467</v>
      </c>
    </row>
    <row r="390" spans="1:38" ht="15.75" thickBot="1" x14ac:dyDescent="0.3">
      <c r="A390" s="3">
        <v>44613</v>
      </c>
      <c r="B390" s="8">
        <v>264201</v>
      </c>
      <c r="C390" s="4">
        <f t="shared" si="197"/>
        <v>147</v>
      </c>
      <c r="D390" s="8">
        <f t="shared" si="205"/>
        <v>8</v>
      </c>
      <c r="E390" s="4">
        <f t="shared" si="205"/>
        <v>185</v>
      </c>
      <c r="F390" s="8">
        <v>80578</v>
      </c>
      <c r="G390" s="4">
        <v>6805</v>
      </c>
      <c r="H390" s="4">
        <f t="shared" si="196"/>
        <v>176818</v>
      </c>
      <c r="I390" s="4">
        <f t="shared" si="198"/>
        <v>2.035294993670729E-3</v>
      </c>
      <c r="J390" s="4">
        <f t="shared" si="199"/>
        <v>1.8491399637618209E-3</v>
      </c>
      <c r="K390" s="4">
        <f t="shared" si="200"/>
        <v>8.6872347290823802E-5</v>
      </c>
      <c r="L390" s="4">
        <f t="shared" si="201"/>
        <v>1.0512820512820513</v>
      </c>
      <c r="M390" s="8">
        <f t="shared" si="202"/>
        <v>2.5756904780829748</v>
      </c>
      <c r="N390" s="8">
        <f t="shared" si="203"/>
        <v>66.925560463435048</v>
      </c>
      <c r="O390" s="8">
        <f t="shared" si="204"/>
        <v>30.498749058481987</v>
      </c>
      <c r="P390" s="4">
        <v>7457436</v>
      </c>
      <c r="Q390" s="4">
        <f t="shared" si="193"/>
        <v>1075</v>
      </c>
      <c r="R390" s="13">
        <f t="shared" si="217"/>
        <v>36497748</v>
      </c>
      <c r="S390" s="13">
        <f t="shared" si="218"/>
        <v>1.8823079166418706E-5</v>
      </c>
      <c r="T390" s="13">
        <f t="shared" si="222"/>
        <v>1222</v>
      </c>
      <c r="U390" s="13">
        <f t="shared" si="206"/>
        <v>6492814084</v>
      </c>
      <c r="V390" s="13">
        <f t="shared" si="219"/>
        <v>1332085609071504</v>
      </c>
      <c r="W390" s="13">
        <f t="shared" si="207"/>
        <v>14906930</v>
      </c>
      <c r="X390" s="13">
        <f t="shared" si="194"/>
        <v>98466316</v>
      </c>
      <c r="Y390" s="13">
        <f t="shared" si="220"/>
        <v>644624</v>
      </c>
      <c r="Z390" s="13">
        <f t="shared" si="208"/>
        <v>44600248056</v>
      </c>
      <c r="AA390" s="13">
        <f t="shared" si="209"/>
        <v>2940915538344</v>
      </c>
      <c r="AB390" s="13">
        <f t="shared" si="210"/>
        <v>3593798787856368</v>
      </c>
      <c r="AC390" s="13">
        <f t="shared" si="211"/>
        <v>1.0733679420776364E+20</v>
      </c>
      <c r="AD390" s="13">
        <f t="shared" si="212"/>
        <v>8.6489842036731798E+24</v>
      </c>
      <c r="AE390" s="13">
        <f t="shared" si="213"/>
        <v>39235079100</v>
      </c>
      <c r="AF390" s="13">
        <f t="shared" si="223"/>
        <v>-46</v>
      </c>
      <c r="AG390" s="13">
        <f t="shared" ref="AG390:AG453" si="224">F390*R390*AF390</f>
        <v>-135282114763824</v>
      </c>
      <c r="AH390" s="13">
        <f t="shared" si="214"/>
        <v>2.3697309224868282E+17</v>
      </c>
      <c r="AI390" s="13">
        <f t="shared" si="215"/>
        <v>-3706588</v>
      </c>
      <c r="AJ390" s="13">
        <f t="shared" si="195"/>
        <v>16.864630749613546</v>
      </c>
      <c r="AK390" s="13">
        <f t="shared" si="221"/>
        <v>82.537891469996694</v>
      </c>
      <c r="AL390" s="13">
        <f t="shared" si="216"/>
        <v>0.59747778038975441</v>
      </c>
    </row>
    <row r="391" spans="1:38" ht="15.75" thickBot="1" x14ac:dyDescent="0.3">
      <c r="A391" s="3">
        <v>44614</v>
      </c>
      <c r="B391" s="8">
        <v>264365</v>
      </c>
      <c r="C391" s="4">
        <f t="shared" si="197"/>
        <v>164</v>
      </c>
      <c r="D391" s="8">
        <f t="shared" si="205"/>
        <v>7</v>
      </c>
      <c r="E391" s="4">
        <f t="shared" si="205"/>
        <v>149</v>
      </c>
      <c r="F391" s="8">
        <v>80586</v>
      </c>
      <c r="G391" s="4">
        <v>6812</v>
      </c>
      <c r="H391" s="4">
        <f t="shared" si="196"/>
        <v>176967</v>
      </c>
      <c r="I391" s="4">
        <f t="shared" si="198"/>
        <v>1.5263197081378901E-3</v>
      </c>
      <c r="J391" s="4">
        <f t="shared" si="199"/>
        <v>1.4270468815923362E-3</v>
      </c>
      <c r="K391" s="4">
        <f t="shared" si="200"/>
        <v>4.9636413272776912E-5</v>
      </c>
      <c r="L391" s="4">
        <f t="shared" si="201"/>
        <v>1.0336134453781514</v>
      </c>
      <c r="M391" s="8">
        <f t="shared" si="202"/>
        <v>2.5767404913661038</v>
      </c>
      <c r="N391" s="8">
        <f t="shared" si="203"/>
        <v>66.940404365176931</v>
      </c>
      <c r="O391" s="8">
        <f t="shared" si="204"/>
        <v>30.482855143456959</v>
      </c>
      <c r="P391" s="4">
        <v>7458123</v>
      </c>
      <c r="Q391" s="4">
        <f t="shared" ref="Q391:Q454" si="225">P391-P390</f>
        <v>687</v>
      </c>
      <c r="R391" s="13">
        <f t="shared" si="217"/>
        <v>36496897</v>
      </c>
      <c r="S391" s="13">
        <f t="shared" si="218"/>
        <v>1.0987235435385095E-5</v>
      </c>
      <c r="T391" s="13">
        <f t="shared" si="222"/>
        <v>851</v>
      </c>
      <c r="U391" s="13">
        <f t="shared" si="206"/>
        <v>6494103396</v>
      </c>
      <c r="V391" s="13">
        <f t="shared" si="219"/>
        <v>1332023490628609</v>
      </c>
      <c r="W391" s="13">
        <f t="shared" si="207"/>
        <v>12007314</v>
      </c>
      <c r="X391" s="13">
        <f t="shared" si="194"/>
        <v>68578686</v>
      </c>
      <c r="Y391" s="13">
        <f t="shared" si="220"/>
        <v>564102</v>
      </c>
      <c r="Z391" s="13">
        <f t="shared" si="208"/>
        <v>31058859347</v>
      </c>
      <c r="AA391" s="13">
        <f t="shared" si="209"/>
        <v>2941138941642</v>
      </c>
      <c r="AB391" s="13">
        <f t="shared" si="210"/>
        <v>2502909239337342</v>
      </c>
      <c r="AC391" s="13">
        <f t="shared" si="211"/>
        <v>1.0734244501579709E+20</v>
      </c>
      <c r="AD391" s="13">
        <f t="shared" si="212"/>
        <v>8.6502982740430237E+24</v>
      </c>
      <c r="AE391" s="13">
        <f t="shared" si="213"/>
        <v>25073368239</v>
      </c>
      <c r="AF391" s="13">
        <f t="shared" si="223"/>
        <v>8</v>
      </c>
      <c r="AG391" s="13">
        <f t="shared" si="224"/>
        <v>23529111533136</v>
      </c>
      <c r="AH391" s="13">
        <f t="shared" si="214"/>
        <v>2.3701462275116221E+17</v>
      </c>
      <c r="AI391" s="13">
        <f t="shared" si="215"/>
        <v>644688</v>
      </c>
      <c r="AJ391" s="13">
        <f t="shared" si="195"/>
        <v>16.866184366878915</v>
      </c>
      <c r="AK391" s="13">
        <f t="shared" si="221"/>
        <v>82.535966974665072</v>
      </c>
      <c r="AL391" s="13">
        <f t="shared" si="216"/>
        <v>0.5978486584560142</v>
      </c>
    </row>
    <row r="392" spans="1:38" ht="15.75" thickBot="1" x14ac:dyDescent="0.3">
      <c r="A392" s="3">
        <v>44615</v>
      </c>
      <c r="B392" s="8">
        <v>264488</v>
      </c>
      <c r="C392" s="4">
        <f t="shared" si="197"/>
        <v>123</v>
      </c>
      <c r="D392" s="8">
        <f t="shared" si="205"/>
        <v>4</v>
      </c>
      <c r="E392" s="4">
        <f t="shared" si="205"/>
        <v>115</v>
      </c>
      <c r="F392" s="8">
        <v>80590</v>
      </c>
      <c r="G392" s="4">
        <v>6816</v>
      </c>
      <c r="H392" s="4">
        <f t="shared" si="196"/>
        <v>177082</v>
      </c>
      <c r="I392" s="4">
        <f t="shared" si="198"/>
        <v>1.4269760516193075E-3</v>
      </c>
      <c r="J392" s="4">
        <f t="shared" si="199"/>
        <v>1.2780742027546843E-3</v>
      </c>
      <c r="K392" s="4">
        <f t="shared" si="200"/>
        <v>4.9633949621541135E-5</v>
      </c>
      <c r="L392" s="4">
        <f t="shared" si="201"/>
        <v>1.0747663551401867</v>
      </c>
      <c r="M392" s="8">
        <f t="shared" si="202"/>
        <v>2.5770545355554884</v>
      </c>
      <c r="N392" s="8">
        <f t="shared" si="203"/>
        <v>66.952754000181486</v>
      </c>
      <c r="O392" s="8">
        <f t="shared" si="204"/>
        <v>30.470191464263031</v>
      </c>
      <c r="P392" s="4">
        <v>7458524</v>
      </c>
      <c r="Q392" s="4">
        <f t="shared" si="225"/>
        <v>401</v>
      </c>
      <c r="R392" s="13">
        <f t="shared" si="217"/>
        <v>36496373</v>
      </c>
      <c r="S392" s="13">
        <f t="shared" si="218"/>
        <v>8.2473948849656918E-6</v>
      </c>
      <c r="T392" s="13">
        <f t="shared" si="222"/>
        <v>524</v>
      </c>
      <c r="U392" s="13">
        <f t="shared" si="206"/>
        <v>6494748100</v>
      </c>
      <c r="V392" s="13">
        <f t="shared" si="219"/>
        <v>1331985242155129</v>
      </c>
      <c r="W392" s="13">
        <f t="shared" si="207"/>
        <v>9267850</v>
      </c>
      <c r="X392" s="13">
        <f t="shared" si="194"/>
        <v>42229160</v>
      </c>
      <c r="Y392" s="13">
        <f t="shared" si="220"/>
        <v>322360</v>
      </c>
      <c r="Z392" s="13">
        <f t="shared" si="208"/>
        <v>19124099452</v>
      </c>
      <c r="AA392" s="13">
        <f t="shared" si="209"/>
        <v>2941242700070</v>
      </c>
      <c r="AB392" s="13">
        <f t="shared" si="210"/>
        <v>1541211174836680</v>
      </c>
      <c r="AC392" s="13">
        <f t="shared" si="211"/>
        <v>1.0734469066528185E+20</v>
      </c>
      <c r="AD392" s="13">
        <f t="shared" si="212"/>
        <v>8.6509086207150645E+24</v>
      </c>
      <c r="AE392" s="13">
        <f t="shared" si="213"/>
        <v>14635045573</v>
      </c>
      <c r="AF392" s="13">
        <f t="shared" si="223"/>
        <v>4</v>
      </c>
      <c r="AG392" s="13">
        <f t="shared" si="224"/>
        <v>11764970800280</v>
      </c>
      <c r="AH392" s="13">
        <f t="shared" si="214"/>
        <v>2.3703474919864131E+17</v>
      </c>
      <c r="AI392" s="13">
        <f t="shared" si="215"/>
        <v>322360</v>
      </c>
      <c r="AJ392" s="13">
        <f t="shared" si="195"/>
        <v>16.867091208979954</v>
      </c>
      <c r="AK392" s="13">
        <f t="shared" si="221"/>
        <v>82.534781974014336</v>
      </c>
      <c r="AL392" s="13">
        <f t="shared" si="216"/>
        <v>0.59812681700570913</v>
      </c>
    </row>
    <row r="393" spans="1:38" ht="15.75" thickBot="1" x14ac:dyDescent="0.3">
      <c r="A393" s="3">
        <v>44616</v>
      </c>
      <c r="B393" s="8">
        <v>264603</v>
      </c>
      <c r="C393" s="4">
        <f t="shared" si="197"/>
        <v>115</v>
      </c>
      <c r="D393" s="8">
        <f t="shared" si="205"/>
        <v>4</v>
      </c>
      <c r="E393" s="4">
        <f t="shared" si="205"/>
        <v>103</v>
      </c>
      <c r="F393" s="8">
        <v>80598</v>
      </c>
      <c r="G393" s="4">
        <v>6820</v>
      </c>
      <c r="H393" s="4">
        <f t="shared" si="196"/>
        <v>177185</v>
      </c>
      <c r="I393" s="4">
        <f t="shared" si="198"/>
        <v>1.2779473436065412E-3</v>
      </c>
      <c r="J393" s="4">
        <f t="shared" si="199"/>
        <v>1.1414675302116677E-3</v>
      </c>
      <c r="K393" s="4">
        <f t="shared" si="200"/>
        <v>3.7221767289510908E-5</v>
      </c>
      <c r="L393" s="4">
        <f t="shared" si="201"/>
        <v>1.0842105263157897</v>
      </c>
      <c r="M393" s="8">
        <f t="shared" si="202"/>
        <v>2.5774462118721253</v>
      </c>
      <c r="N393" s="8">
        <f t="shared" si="203"/>
        <v>66.962581678968121</v>
      </c>
      <c r="O393" s="8">
        <f t="shared" si="204"/>
        <v>30.459972109159761</v>
      </c>
      <c r="P393" s="4">
        <v>7458825</v>
      </c>
      <c r="Q393" s="4">
        <f t="shared" si="225"/>
        <v>301</v>
      </c>
      <c r="R393" s="13">
        <f t="shared" si="217"/>
        <v>36495957</v>
      </c>
      <c r="S393" s="13">
        <f t="shared" si="218"/>
        <v>5.4800590651726163E-6</v>
      </c>
      <c r="T393" s="13">
        <f t="shared" si="222"/>
        <v>416</v>
      </c>
      <c r="U393" s="13">
        <f t="shared" si="206"/>
        <v>6496037604</v>
      </c>
      <c r="V393" s="13">
        <f t="shared" si="219"/>
        <v>1331954877345849</v>
      </c>
      <c r="W393" s="13">
        <f t="shared" si="207"/>
        <v>8301594</v>
      </c>
      <c r="X393" s="13">
        <f t="shared" si="194"/>
        <v>33528768</v>
      </c>
      <c r="Y393" s="13">
        <f t="shared" si="220"/>
        <v>322392</v>
      </c>
      <c r="Z393" s="13">
        <f t="shared" si="208"/>
        <v>15182318112</v>
      </c>
      <c r="AA393" s="13">
        <f t="shared" si="209"/>
        <v>2941501142286</v>
      </c>
      <c r="AB393" s="13">
        <f t="shared" si="210"/>
        <v>1223664475190976</v>
      </c>
      <c r="AC393" s="13">
        <f t="shared" si="211"/>
        <v>1.0735289920432074E+20</v>
      </c>
      <c r="AD393" s="13">
        <f t="shared" si="212"/>
        <v>8.6524289700698427E+24</v>
      </c>
      <c r="AE393" s="13">
        <f t="shared" si="213"/>
        <v>10985283057</v>
      </c>
      <c r="AF393" s="13">
        <f t="shared" si="223"/>
        <v>8</v>
      </c>
      <c r="AG393" s="13">
        <f t="shared" si="224"/>
        <v>23532009138288</v>
      </c>
      <c r="AH393" s="13">
        <f t="shared" si="214"/>
        <v>2.3707910906596704E+17</v>
      </c>
      <c r="AI393" s="13">
        <f t="shared" si="215"/>
        <v>644784</v>
      </c>
      <c r="AJ393" s="13">
        <f t="shared" si="195"/>
        <v>16.867771905918637</v>
      </c>
      <c r="AK393" s="13">
        <f t="shared" si="221"/>
        <v>82.533841210138945</v>
      </c>
      <c r="AL393" s="13">
        <f t="shared" si="216"/>
        <v>0.59838688394241579</v>
      </c>
    </row>
    <row r="394" spans="1:38" ht="15.75" thickBot="1" x14ac:dyDescent="0.3">
      <c r="A394" s="3">
        <v>44617</v>
      </c>
      <c r="B394" s="8">
        <v>264706</v>
      </c>
      <c r="C394" s="4">
        <f t="shared" si="197"/>
        <v>103</v>
      </c>
      <c r="D394" s="8">
        <f t="shared" si="205"/>
        <v>3</v>
      </c>
      <c r="E394" s="4">
        <f t="shared" si="205"/>
        <v>92</v>
      </c>
      <c r="F394" s="8">
        <v>80606</v>
      </c>
      <c r="G394" s="4">
        <v>6823</v>
      </c>
      <c r="H394" s="4">
        <f t="shared" si="196"/>
        <v>177277</v>
      </c>
      <c r="I394" s="4">
        <f t="shared" si="198"/>
        <v>8.9323375431109352E-4</v>
      </c>
      <c r="J394" s="4">
        <f t="shared" si="199"/>
        <v>9.0563977867652535E-4</v>
      </c>
      <c r="K394" s="4">
        <f t="shared" si="200"/>
        <v>6.2030121827159269E-5</v>
      </c>
      <c r="L394" s="4">
        <f t="shared" si="201"/>
        <v>0.92307692307692313</v>
      </c>
      <c r="M394" s="8">
        <f t="shared" si="202"/>
        <v>2.5775766321881632</v>
      </c>
      <c r="N394" s="8">
        <f t="shared" si="203"/>
        <v>66.971281346097172</v>
      </c>
      <c r="O394" s="8">
        <f t="shared" si="204"/>
        <v>30.451142021714656</v>
      </c>
      <c r="P394" s="4">
        <v>7459025</v>
      </c>
      <c r="Q394" s="4">
        <f t="shared" si="225"/>
        <v>200</v>
      </c>
      <c r="R394" s="13">
        <f t="shared" si="217"/>
        <v>36495654</v>
      </c>
      <c r="S394" s="13">
        <f t="shared" si="218"/>
        <v>4.110078421940322E-6</v>
      </c>
      <c r="T394" s="13">
        <f t="shared" si="222"/>
        <v>303</v>
      </c>
      <c r="U394" s="13">
        <f t="shared" si="206"/>
        <v>6497327236</v>
      </c>
      <c r="V394" s="13">
        <f t="shared" si="219"/>
        <v>1331932760887716</v>
      </c>
      <c r="W394" s="13">
        <f t="shared" si="207"/>
        <v>7415752</v>
      </c>
      <c r="X394" s="13">
        <f t="shared" ref="X394:X457" si="226">F394*T394</f>
        <v>24423618</v>
      </c>
      <c r="Y394" s="13">
        <f t="shared" si="220"/>
        <v>241818</v>
      </c>
      <c r="Z394" s="13">
        <f t="shared" si="208"/>
        <v>11058183162</v>
      </c>
      <c r="AA394" s="13">
        <f t="shared" si="209"/>
        <v>2941768686324</v>
      </c>
      <c r="AB394" s="13">
        <f t="shared" si="210"/>
        <v>891355911956172</v>
      </c>
      <c r="AC394" s="13">
        <f t="shared" si="211"/>
        <v>1.0736177212411524E+20</v>
      </c>
      <c r="AD394" s="13">
        <f t="shared" si="212"/>
        <v>8.6540030038364324E+24</v>
      </c>
      <c r="AE394" s="13">
        <f t="shared" si="213"/>
        <v>7299130800</v>
      </c>
      <c r="AF394" s="13">
        <f t="shared" si="223"/>
        <v>8</v>
      </c>
      <c r="AG394" s="13">
        <f t="shared" si="224"/>
        <v>23534149490592</v>
      </c>
      <c r="AH394" s="13">
        <f t="shared" si="214"/>
        <v>2.3712420672983235E+17</v>
      </c>
      <c r="AI394" s="13">
        <f t="shared" si="215"/>
        <v>644848</v>
      </c>
      <c r="AJ394" s="13">
        <f t="shared" si="195"/>
        <v>16.868224196243343</v>
      </c>
      <c r="AK394" s="13">
        <f t="shared" si="221"/>
        <v>82.533155990297018</v>
      </c>
      <c r="AL394" s="13">
        <f t="shared" si="216"/>
        <v>0.59861981345963988</v>
      </c>
    </row>
    <row r="395" spans="1:38" ht="15.75" thickBot="1" x14ac:dyDescent="0.3">
      <c r="A395" s="3">
        <v>44618</v>
      </c>
      <c r="B395" s="8">
        <v>264778</v>
      </c>
      <c r="C395" s="4">
        <f t="shared" si="197"/>
        <v>72</v>
      </c>
      <c r="D395" s="8">
        <f t="shared" si="205"/>
        <v>5</v>
      </c>
      <c r="E395" s="4">
        <f t="shared" si="205"/>
        <v>73</v>
      </c>
      <c r="F395" s="8">
        <v>80600</v>
      </c>
      <c r="G395" s="4">
        <v>6828</v>
      </c>
      <c r="H395" s="4">
        <f t="shared" si="196"/>
        <v>177350</v>
      </c>
      <c r="I395" s="4">
        <f t="shared" si="198"/>
        <v>9.5533498759305211E-4</v>
      </c>
      <c r="J395" s="4">
        <f t="shared" si="199"/>
        <v>1.0794044665012408E-3</v>
      </c>
      <c r="K395" s="4">
        <f t="shared" si="200"/>
        <v>3.7220843672456576E-5</v>
      </c>
      <c r="L395" s="4">
        <f t="shared" si="201"/>
        <v>0.8555555555555554</v>
      </c>
      <c r="M395" s="8">
        <f t="shared" si="202"/>
        <v>2.5787640967149841</v>
      </c>
      <c r="N395" s="8">
        <f t="shared" si="203"/>
        <v>66.980640385530521</v>
      </c>
      <c r="O395" s="8">
        <f t="shared" si="204"/>
        <v>30.440595517754499</v>
      </c>
      <c r="P395" s="4">
        <v>7459175</v>
      </c>
      <c r="Q395" s="4">
        <f t="shared" si="225"/>
        <v>150</v>
      </c>
      <c r="R395" s="13">
        <f t="shared" si="217"/>
        <v>36495432</v>
      </c>
      <c r="S395" s="13">
        <f t="shared" si="218"/>
        <v>7.6995937464173601E-6</v>
      </c>
      <c r="T395" s="13">
        <f t="shared" si="222"/>
        <v>222</v>
      </c>
      <c r="U395" s="13">
        <f t="shared" si="206"/>
        <v>6496360000</v>
      </c>
      <c r="V395" s="13">
        <f t="shared" si="219"/>
        <v>1331916556866624</v>
      </c>
      <c r="W395" s="13">
        <f t="shared" si="207"/>
        <v>5883800</v>
      </c>
      <c r="X395" s="13">
        <f t="shared" si="226"/>
        <v>17893200</v>
      </c>
      <c r="Y395" s="13">
        <f t="shared" si="220"/>
        <v>403000</v>
      </c>
      <c r="Z395" s="13">
        <f t="shared" si="208"/>
        <v>8101985904</v>
      </c>
      <c r="AA395" s="13">
        <f t="shared" si="209"/>
        <v>2941531819200</v>
      </c>
      <c r="AB395" s="13">
        <f t="shared" si="210"/>
        <v>653020063862400</v>
      </c>
      <c r="AC395" s="13">
        <f t="shared" si="211"/>
        <v>1.0735247448344989E+20</v>
      </c>
      <c r="AD395" s="13">
        <f t="shared" si="212"/>
        <v>8.6526094433660617E+24</v>
      </c>
      <c r="AE395" s="13">
        <f t="shared" si="213"/>
        <v>5474314800</v>
      </c>
      <c r="AF395" s="13">
        <f t="shared" si="223"/>
        <v>-6</v>
      </c>
      <c r="AG395" s="13">
        <f t="shared" si="224"/>
        <v>-17649190915200</v>
      </c>
      <c r="AH395" s="13">
        <f t="shared" si="214"/>
        <v>2.3708746462752E+17</v>
      </c>
      <c r="AI395" s="13">
        <f t="shared" si="215"/>
        <v>-483600</v>
      </c>
      <c r="AJ395" s="13">
        <f t="shared" si="195"/>
        <v>16.868563413986873</v>
      </c>
      <c r="AK395" s="13">
        <f t="shared" si="221"/>
        <v>82.532653948036597</v>
      </c>
      <c r="AL395" s="13">
        <f t="shared" si="216"/>
        <v>0.59878263797653453</v>
      </c>
    </row>
    <row r="396" spans="1:38" ht="15.75" thickBot="1" x14ac:dyDescent="0.3">
      <c r="A396" s="3">
        <v>44619</v>
      </c>
      <c r="B396" s="8">
        <v>264855</v>
      </c>
      <c r="C396" s="4">
        <f t="shared" si="197"/>
        <v>77</v>
      </c>
      <c r="D396" s="8">
        <f t="shared" si="205"/>
        <v>3</v>
      </c>
      <c r="E396" s="4">
        <f t="shared" si="205"/>
        <v>87</v>
      </c>
      <c r="F396" s="8">
        <v>80587</v>
      </c>
      <c r="G396" s="4">
        <v>6831</v>
      </c>
      <c r="H396" s="4">
        <f t="shared" si="196"/>
        <v>177437</v>
      </c>
      <c r="I396" s="4">
        <f t="shared" si="198"/>
        <v>1.0051248960750493E-3</v>
      </c>
      <c r="J396" s="4">
        <f t="shared" si="199"/>
        <v>9.5548909873800986E-4</v>
      </c>
      <c r="K396" s="4">
        <f t="shared" si="200"/>
        <v>4.9635797337039473E-5</v>
      </c>
      <c r="L396" s="4">
        <f t="shared" si="201"/>
        <v>1</v>
      </c>
      <c r="M396" s="8">
        <f t="shared" si="202"/>
        <v>2.5791470804779975</v>
      </c>
      <c r="N396" s="8">
        <f t="shared" si="203"/>
        <v>66.994015593437922</v>
      </c>
      <c r="O396" s="8">
        <f t="shared" si="204"/>
        <v>30.426837326084083</v>
      </c>
      <c r="P396" s="4">
        <v>7459456</v>
      </c>
      <c r="Q396" s="4">
        <f t="shared" si="225"/>
        <v>281</v>
      </c>
      <c r="R396" s="13">
        <f t="shared" si="217"/>
        <v>36495074</v>
      </c>
      <c r="S396" s="13">
        <f t="shared" si="218"/>
        <v>8.4668961076774364E-6</v>
      </c>
      <c r="T396" s="13">
        <f t="shared" si="222"/>
        <v>358</v>
      </c>
      <c r="U396" s="13">
        <f t="shared" si="206"/>
        <v>6494264569</v>
      </c>
      <c r="V396" s="13">
        <f t="shared" si="219"/>
        <v>1331890426265476</v>
      </c>
      <c r="W396" s="13">
        <f t="shared" si="207"/>
        <v>7011069</v>
      </c>
      <c r="X396" s="13">
        <f t="shared" si="226"/>
        <v>28850146</v>
      </c>
      <c r="Y396" s="13">
        <f t="shared" si="220"/>
        <v>241761</v>
      </c>
      <c r="Z396" s="13">
        <f t="shared" si="208"/>
        <v>13065236492</v>
      </c>
      <c r="AA396" s="13">
        <f t="shared" si="209"/>
        <v>2941028528438</v>
      </c>
      <c r="AB396" s="13">
        <f t="shared" si="210"/>
        <v>1052888213180804</v>
      </c>
      <c r="AC396" s="13">
        <f t="shared" si="211"/>
        <v>1.0733305378145591E+20</v>
      </c>
      <c r="AD396" s="13">
        <f t="shared" si="212"/>
        <v>8.6496488050861881E+24</v>
      </c>
      <c r="AE396" s="13">
        <f t="shared" si="213"/>
        <v>10255115794</v>
      </c>
      <c r="AF396" s="13">
        <f t="shared" si="223"/>
        <v>-13</v>
      </c>
      <c r="AG396" s="13">
        <f t="shared" si="224"/>
        <v>-38233370869694</v>
      </c>
      <c r="AH396" s="13">
        <f t="shared" si="214"/>
        <v>2.3700866602123312E+17</v>
      </c>
      <c r="AI396" s="13">
        <f t="shared" si="215"/>
        <v>-1047631</v>
      </c>
      <c r="AJ396" s="13">
        <f t="shared" si="195"/>
        <v>16.869198881893087</v>
      </c>
      <c r="AK396" s="13">
        <f t="shared" si="221"/>
        <v>82.531844348355364</v>
      </c>
      <c r="AL396" s="13">
        <f t="shared" si="216"/>
        <v>0.59895676975154677</v>
      </c>
    </row>
    <row r="397" spans="1:38" ht="15.75" thickBot="1" x14ac:dyDescent="0.3">
      <c r="A397" s="3">
        <v>44620</v>
      </c>
      <c r="B397" s="8">
        <v>264936</v>
      </c>
      <c r="C397" s="4">
        <f t="shared" si="197"/>
        <v>81</v>
      </c>
      <c r="D397" s="8">
        <f t="shared" si="205"/>
        <v>4</v>
      </c>
      <c r="E397" s="4">
        <f t="shared" si="205"/>
        <v>77</v>
      </c>
      <c r="F397" s="8">
        <v>80587</v>
      </c>
      <c r="G397" s="4">
        <v>6835</v>
      </c>
      <c r="H397" s="4">
        <f t="shared" si="196"/>
        <v>177514</v>
      </c>
      <c r="I397" s="4">
        <f t="shared" si="198"/>
        <v>9.182622507352302E-4</v>
      </c>
      <c r="J397" s="4">
        <f t="shared" si="199"/>
        <v>8.5621750406393094E-4</v>
      </c>
      <c r="K397" s="4">
        <f t="shared" si="200"/>
        <v>6.2044746671299338E-5</v>
      </c>
      <c r="L397" s="4">
        <f t="shared" si="201"/>
        <v>0.99999999999999989</v>
      </c>
      <c r="M397" s="8">
        <f t="shared" si="202"/>
        <v>2.5798683455627018</v>
      </c>
      <c r="N397" s="8">
        <f t="shared" si="203"/>
        <v>67.002596853579732</v>
      </c>
      <c r="O397" s="8">
        <f t="shared" si="204"/>
        <v>30.417534800857567</v>
      </c>
      <c r="P397" s="4">
        <v>7459765</v>
      </c>
      <c r="Q397" s="4">
        <f t="shared" si="225"/>
        <v>309</v>
      </c>
      <c r="R397" s="13">
        <f t="shared" si="217"/>
        <v>36494684</v>
      </c>
      <c r="S397" s="13">
        <f t="shared" si="218"/>
        <v>7.2887327918773045E-6</v>
      </c>
      <c r="T397" s="13">
        <f t="shared" si="222"/>
        <v>390</v>
      </c>
      <c r="U397" s="13">
        <f t="shared" si="206"/>
        <v>6494264569</v>
      </c>
      <c r="V397" s="13">
        <f t="shared" si="219"/>
        <v>1331861960259856</v>
      </c>
      <c r="W397" s="13">
        <f t="shared" si="207"/>
        <v>6205199</v>
      </c>
      <c r="X397" s="13">
        <f t="shared" si="226"/>
        <v>31428930</v>
      </c>
      <c r="Y397" s="13">
        <f t="shared" si="220"/>
        <v>322348</v>
      </c>
      <c r="Z397" s="13">
        <f t="shared" si="208"/>
        <v>14232926760</v>
      </c>
      <c r="AA397" s="13">
        <f t="shared" si="209"/>
        <v>2940997099508</v>
      </c>
      <c r="AB397" s="13">
        <f t="shared" si="210"/>
        <v>1146988868808120</v>
      </c>
      <c r="AC397" s="13">
        <f t="shared" si="211"/>
        <v>1.0733075979146101E+20</v>
      </c>
      <c r="AD397" s="13">
        <f t="shared" si="212"/>
        <v>8.6494639393144687E+24</v>
      </c>
      <c r="AE397" s="13">
        <f t="shared" si="213"/>
        <v>11276857356</v>
      </c>
      <c r="AF397" s="13">
        <f t="shared" si="223"/>
        <v>0</v>
      </c>
      <c r="AG397" s="13">
        <f t="shared" si="224"/>
        <v>0</v>
      </c>
      <c r="AH397" s="13">
        <f t="shared" si="214"/>
        <v>2.370061332580512E+17</v>
      </c>
      <c r="AI397" s="13">
        <f t="shared" si="215"/>
        <v>0</v>
      </c>
      <c r="AJ397" s="13">
        <f t="shared" si="195"/>
        <v>16.869897670444761</v>
      </c>
      <c r="AK397" s="13">
        <f t="shared" si="221"/>
        <v>82.530962382222185</v>
      </c>
      <c r="AL397" s="13">
        <f t="shared" si="216"/>
        <v>0.59913994733305309</v>
      </c>
    </row>
    <row r="398" spans="1:38" ht="15.75" thickBot="1" x14ac:dyDescent="0.3">
      <c r="A398" s="3">
        <v>44621</v>
      </c>
      <c r="B398" s="8">
        <v>265010</v>
      </c>
      <c r="C398" s="4">
        <f t="shared" si="197"/>
        <v>74</v>
      </c>
      <c r="D398" s="8">
        <f t="shared" si="205"/>
        <v>5</v>
      </c>
      <c r="E398" s="4">
        <f t="shared" si="205"/>
        <v>69</v>
      </c>
      <c r="F398" s="8">
        <v>80587</v>
      </c>
      <c r="G398" s="4">
        <v>6840</v>
      </c>
      <c r="H398" s="4">
        <f t="shared" si="196"/>
        <v>177583</v>
      </c>
      <c r="I398" s="4">
        <f t="shared" si="198"/>
        <v>8.5621750406393094E-4</v>
      </c>
      <c r="J398" s="4">
        <f t="shared" si="199"/>
        <v>1.0051248960750493E-3</v>
      </c>
      <c r="K398" s="4">
        <f t="shared" si="200"/>
        <v>3.7226848002779602E-5</v>
      </c>
      <c r="L398" s="4">
        <f t="shared" si="201"/>
        <v>0.82142857142857151</v>
      </c>
      <c r="M398" s="8">
        <f t="shared" si="202"/>
        <v>2.5810346779366817</v>
      </c>
      <c r="N398" s="8">
        <f t="shared" si="203"/>
        <v>67.009924153805514</v>
      </c>
      <c r="O398" s="8">
        <f t="shared" si="204"/>
        <v>30.409041168257801</v>
      </c>
      <c r="P398" s="4">
        <v>7460031</v>
      </c>
      <c r="Q398" s="4">
        <f t="shared" si="225"/>
        <v>266</v>
      </c>
      <c r="R398" s="13">
        <f t="shared" si="217"/>
        <v>36494344</v>
      </c>
      <c r="S398" s="13">
        <f t="shared" si="218"/>
        <v>8.795883548420545E-6</v>
      </c>
      <c r="T398" s="13">
        <f t="shared" si="222"/>
        <v>340</v>
      </c>
      <c r="U398" s="13">
        <f t="shared" si="206"/>
        <v>6494264569</v>
      </c>
      <c r="V398" s="13">
        <f t="shared" si="219"/>
        <v>1331837143990336</v>
      </c>
      <c r="W398" s="13">
        <f t="shared" si="207"/>
        <v>5560503</v>
      </c>
      <c r="X398" s="13">
        <f t="shared" si="226"/>
        <v>27399580</v>
      </c>
      <c r="Y398" s="13">
        <f t="shared" si="220"/>
        <v>402935</v>
      </c>
      <c r="Z398" s="13">
        <f t="shared" si="208"/>
        <v>12408076960</v>
      </c>
      <c r="AA398" s="13">
        <f t="shared" si="209"/>
        <v>2940969699928</v>
      </c>
      <c r="AB398" s="13">
        <f t="shared" si="210"/>
        <v>999929697975520</v>
      </c>
      <c r="AC398" s="13">
        <f t="shared" si="211"/>
        <v>1.0732875992274921E+20</v>
      </c>
      <c r="AD398" s="13">
        <f t="shared" si="212"/>
        <v>8.6493027758945903E+24</v>
      </c>
      <c r="AE398" s="13">
        <f t="shared" si="213"/>
        <v>9707495504</v>
      </c>
      <c r="AF398" s="13">
        <f t="shared" si="223"/>
        <v>0</v>
      </c>
      <c r="AG398" s="13">
        <f t="shared" si="224"/>
        <v>0</v>
      </c>
      <c r="AH398" s="13">
        <f t="shared" si="214"/>
        <v>2.3700392520809773E+17</v>
      </c>
      <c r="AI398" s="13">
        <f t="shared" si="215"/>
        <v>0</v>
      </c>
      <c r="AJ398" s="13">
        <f t="shared" si="195"/>
        <v>16.870499216576622</v>
      </c>
      <c r="AK398" s="13">
        <f t="shared" si="221"/>
        <v>82.530193488670179</v>
      </c>
      <c r="AL398" s="13">
        <f t="shared" si="216"/>
        <v>0.59930729475319477</v>
      </c>
    </row>
    <row r="399" spans="1:38" ht="15.75" thickBot="1" x14ac:dyDescent="0.3">
      <c r="A399" s="3">
        <v>44622</v>
      </c>
      <c r="B399" s="8">
        <v>265079</v>
      </c>
      <c r="C399" s="4">
        <f t="shared" si="197"/>
        <v>69</v>
      </c>
      <c r="D399" s="8">
        <f t="shared" si="205"/>
        <v>3</v>
      </c>
      <c r="E399" s="4">
        <f t="shared" si="205"/>
        <v>81</v>
      </c>
      <c r="F399" s="8">
        <v>80572</v>
      </c>
      <c r="G399" s="4">
        <v>6843</v>
      </c>
      <c r="H399" s="4">
        <f t="shared" si="196"/>
        <v>177664</v>
      </c>
      <c r="I399" s="4">
        <f t="shared" si="198"/>
        <v>6.3297423422528914E-4</v>
      </c>
      <c r="J399" s="4">
        <f t="shared" si="199"/>
        <v>8.4396564563371892E-4</v>
      </c>
      <c r="K399" s="4">
        <f t="shared" si="200"/>
        <v>6.2056297473067572E-5</v>
      </c>
      <c r="L399" s="4">
        <f t="shared" si="201"/>
        <v>0.69863013698630128</v>
      </c>
      <c r="M399" s="8">
        <f t="shared" si="202"/>
        <v>2.5814945733158794</v>
      </c>
      <c r="N399" s="8">
        <f t="shared" si="203"/>
        <v>67.023038414963082</v>
      </c>
      <c r="O399" s="8">
        <f t="shared" si="204"/>
        <v>30.395467011721035</v>
      </c>
      <c r="P399" s="4">
        <v>7460352</v>
      </c>
      <c r="Q399" s="4">
        <f t="shared" si="225"/>
        <v>321</v>
      </c>
      <c r="R399" s="13">
        <f t="shared" si="217"/>
        <v>36493954</v>
      </c>
      <c r="S399" s="13">
        <f t="shared" si="218"/>
        <v>1.1070326882091208E-5</v>
      </c>
      <c r="T399" s="13">
        <f t="shared" si="222"/>
        <v>390</v>
      </c>
      <c r="U399" s="13">
        <f t="shared" si="206"/>
        <v>6491847184</v>
      </c>
      <c r="V399" s="13">
        <f t="shared" si="219"/>
        <v>1331808678554116</v>
      </c>
      <c r="W399" s="13">
        <f t="shared" si="207"/>
        <v>6526332</v>
      </c>
      <c r="X399" s="13">
        <f t="shared" si="226"/>
        <v>31423080</v>
      </c>
      <c r="Y399" s="13">
        <f t="shared" si="220"/>
        <v>241716</v>
      </c>
      <c r="Z399" s="13">
        <f t="shared" si="208"/>
        <v>14232642060</v>
      </c>
      <c r="AA399" s="13">
        <f t="shared" si="209"/>
        <v>2940390861688</v>
      </c>
      <c r="AB399" s="13">
        <f t="shared" si="210"/>
        <v>1146752436058320</v>
      </c>
      <c r="AC399" s="13">
        <f t="shared" si="211"/>
        <v>1.0730648884846223E+20</v>
      </c>
      <c r="AD399" s="13">
        <f t="shared" si="212"/>
        <v>8.6458984194982986E+24</v>
      </c>
      <c r="AE399" s="13">
        <f t="shared" si="213"/>
        <v>11714559234</v>
      </c>
      <c r="AF399" s="13">
        <f t="shared" si="223"/>
        <v>-15</v>
      </c>
      <c r="AG399" s="13">
        <f t="shared" si="224"/>
        <v>-44105862925320</v>
      </c>
      <c r="AH399" s="13">
        <f t="shared" si="214"/>
        <v>2.3691317250792554E+17</v>
      </c>
      <c r="AI399" s="13">
        <f t="shared" si="215"/>
        <v>-1208580</v>
      </c>
      <c r="AJ399" s="13">
        <f t="shared" si="195"/>
        <v>16.871225142547775</v>
      </c>
      <c r="AK399" s="13">
        <f t="shared" si="221"/>
        <v>82.529311522537</v>
      </c>
      <c r="AL399" s="13">
        <f t="shared" si="216"/>
        <v>0.59946333491521875</v>
      </c>
    </row>
    <row r="400" spans="1:38" ht="15.75" thickBot="1" x14ac:dyDescent="0.3">
      <c r="A400" s="3">
        <v>44623</v>
      </c>
      <c r="B400" s="8">
        <v>265130</v>
      </c>
      <c r="C400" s="4">
        <f t="shared" si="197"/>
        <v>51</v>
      </c>
      <c r="D400" s="8">
        <f t="shared" si="205"/>
        <v>5</v>
      </c>
      <c r="E400" s="4">
        <f t="shared" si="205"/>
        <v>68</v>
      </c>
      <c r="F400" s="8">
        <v>80550</v>
      </c>
      <c r="G400" s="4">
        <v>6848</v>
      </c>
      <c r="H400" s="4">
        <f t="shared" si="196"/>
        <v>177732</v>
      </c>
      <c r="I400" s="4">
        <f t="shared" si="198"/>
        <v>6.9522036002482926E-4</v>
      </c>
      <c r="J400" s="4">
        <f t="shared" si="199"/>
        <v>6.4556176288019858E-4</v>
      </c>
      <c r="K400" s="4">
        <f t="shared" si="200"/>
        <v>4.9658597144630663E-5</v>
      </c>
      <c r="L400" s="4">
        <f t="shared" si="201"/>
        <v>1</v>
      </c>
      <c r="M400" s="8">
        <f t="shared" si="202"/>
        <v>2.5828838682910269</v>
      </c>
      <c r="N400" s="8">
        <f t="shared" si="203"/>
        <v>67.035793761550934</v>
      </c>
      <c r="O400" s="8">
        <f t="shared" si="204"/>
        <v>30.381322370158038</v>
      </c>
      <c r="P400" s="4">
        <v>7460756</v>
      </c>
      <c r="Q400" s="4">
        <f t="shared" si="225"/>
        <v>404</v>
      </c>
      <c r="R400" s="13">
        <f t="shared" si="217"/>
        <v>36493499</v>
      </c>
      <c r="S400" s="13">
        <f t="shared" si="218"/>
        <v>8.9330979197144128E-6</v>
      </c>
      <c r="T400" s="13">
        <f t="shared" si="222"/>
        <v>455</v>
      </c>
      <c r="U400" s="13">
        <f t="shared" si="206"/>
        <v>6488302500</v>
      </c>
      <c r="V400" s="13">
        <f t="shared" si="219"/>
        <v>1331775469263001</v>
      </c>
      <c r="W400" s="13">
        <f t="shared" si="207"/>
        <v>5477400</v>
      </c>
      <c r="X400" s="13">
        <f t="shared" si="226"/>
        <v>36650250</v>
      </c>
      <c r="Y400" s="13">
        <f t="shared" si="220"/>
        <v>402750</v>
      </c>
      <c r="Z400" s="13">
        <f t="shared" si="208"/>
        <v>16604542045</v>
      </c>
      <c r="AA400" s="13">
        <f t="shared" si="209"/>
        <v>2939551344450</v>
      </c>
      <c r="AB400" s="13">
        <f t="shared" si="210"/>
        <v>1337495861724750</v>
      </c>
      <c r="AC400" s="13">
        <f t="shared" si="211"/>
        <v>1.0727451404913472E+20</v>
      </c>
      <c r="AD400" s="13">
        <f t="shared" si="212"/>
        <v>8.6409621066578028E+24</v>
      </c>
      <c r="AE400" s="13">
        <f t="shared" si="213"/>
        <v>14743373596</v>
      </c>
      <c r="AF400" s="13">
        <f t="shared" si="223"/>
        <v>-22</v>
      </c>
      <c r="AG400" s="13">
        <f t="shared" si="224"/>
        <v>-64670129577900</v>
      </c>
      <c r="AH400" s="13">
        <f t="shared" si="214"/>
        <v>2.3678086079544749E+17</v>
      </c>
      <c r="AI400" s="13">
        <f t="shared" si="215"/>
        <v>-1772100</v>
      </c>
      <c r="AJ400" s="13">
        <f t="shared" si="195"/>
        <v>16.872138769003683</v>
      </c>
      <c r="AK400" s="13">
        <f t="shared" si="221"/>
        <v>82.52828256204829</v>
      </c>
      <c r="AL400" s="13">
        <f t="shared" si="216"/>
        <v>0.59957866894801903</v>
      </c>
    </row>
    <row r="401" spans="1:38" ht="15.75" thickBot="1" x14ac:dyDescent="0.3">
      <c r="A401" s="3">
        <v>44624</v>
      </c>
      <c r="B401" s="8">
        <v>265186</v>
      </c>
      <c r="C401" s="4">
        <f t="shared" si="197"/>
        <v>56</v>
      </c>
      <c r="D401" s="8">
        <f t="shared" si="205"/>
        <v>4</v>
      </c>
      <c r="E401" s="4">
        <f t="shared" si="205"/>
        <v>52</v>
      </c>
      <c r="F401" s="8">
        <v>80550</v>
      </c>
      <c r="G401" s="4">
        <v>6852</v>
      </c>
      <c r="H401" s="4">
        <f t="shared" si="196"/>
        <v>177784</v>
      </c>
      <c r="I401" s="4">
        <f t="shared" si="198"/>
        <v>5.0900062073246436E-4</v>
      </c>
      <c r="J401" s="4">
        <f t="shared" si="199"/>
        <v>5.3382991930477964E-4</v>
      </c>
      <c r="K401" s="4">
        <f t="shared" si="200"/>
        <v>1.2414649286157666E-5</v>
      </c>
      <c r="L401" s="4">
        <f t="shared" si="201"/>
        <v>0.93181818181818188</v>
      </c>
      <c r="M401" s="8">
        <f t="shared" si="202"/>
        <v>2.5838468094092448</v>
      </c>
      <c r="N401" s="8">
        <f t="shared" si="203"/>
        <v>67.041246521309574</v>
      </c>
      <c r="O401" s="8">
        <f t="shared" si="204"/>
        <v>30.374906669281181</v>
      </c>
      <c r="P401" s="4">
        <v>7461082</v>
      </c>
      <c r="Q401" s="4">
        <f t="shared" si="225"/>
        <v>326</v>
      </c>
      <c r="R401" s="13">
        <f t="shared" si="217"/>
        <v>36493117</v>
      </c>
      <c r="S401" s="13">
        <f t="shared" si="218"/>
        <v>6.960216634824589E-6</v>
      </c>
      <c r="T401" s="13">
        <f t="shared" si="222"/>
        <v>382</v>
      </c>
      <c r="U401" s="13">
        <f t="shared" si="206"/>
        <v>6488302500</v>
      </c>
      <c r="V401" s="13">
        <f t="shared" si="219"/>
        <v>1331747588375689</v>
      </c>
      <c r="W401" s="13">
        <f t="shared" si="207"/>
        <v>4188600</v>
      </c>
      <c r="X401" s="13">
        <f t="shared" si="226"/>
        <v>30770100</v>
      </c>
      <c r="Y401" s="13">
        <f t="shared" si="220"/>
        <v>322200</v>
      </c>
      <c r="Z401" s="13">
        <f t="shared" si="208"/>
        <v>13940370694</v>
      </c>
      <c r="AA401" s="13">
        <f t="shared" si="209"/>
        <v>2939520574350</v>
      </c>
      <c r="AB401" s="13">
        <f t="shared" si="210"/>
        <v>1122896859401700</v>
      </c>
      <c r="AC401" s="13">
        <f t="shared" si="211"/>
        <v>1.0727226824366175E+20</v>
      </c>
      <c r="AD401" s="13">
        <f t="shared" si="212"/>
        <v>8.6407812070269541E+24</v>
      </c>
      <c r="AE401" s="13">
        <f t="shared" si="213"/>
        <v>11896756142</v>
      </c>
      <c r="AF401" s="13">
        <f t="shared" si="223"/>
        <v>0</v>
      </c>
      <c r="AG401" s="13">
        <f t="shared" si="224"/>
        <v>0</v>
      </c>
      <c r="AH401" s="13">
        <f t="shared" si="214"/>
        <v>2.3677838226389251E+17</v>
      </c>
      <c r="AI401" s="13">
        <f t="shared" si="215"/>
        <v>0</v>
      </c>
      <c r="AJ401" s="13">
        <f t="shared" si="195"/>
        <v>16.872876002232957</v>
      </c>
      <c r="AK401" s="13">
        <f t="shared" si="221"/>
        <v>82.527418687528112</v>
      </c>
      <c r="AL401" s="13">
        <f t="shared" si="216"/>
        <v>0.59970531023893703</v>
      </c>
    </row>
    <row r="402" spans="1:38" ht="15.75" thickBot="1" x14ac:dyDescent="0.3">
      <c r="A402" s="3">
        <v>44625</v>
      </c>
      <c r="B402" s="8">
        <v>265227</v>
      </c>
      <c r="C402" s="4">
        <f t="shared" si="197"/>
        <v>41</v>
      </c>
      <c r="D402" s="8">
        <f t="shared" si="205"/>
        <v>1</v>
      </c>
      <c r="E402" s="4">
        <f t="shared" si="205"/>
        <v>43</v>
      </c>
      <c r="F402" s="8">
        <v>80547</v>
      </c>
      <c r="G402" s="4">
        <v>6853</v>
      </c>
      <c r="H402" s="4">
        <f t="shared" si="196"/>
        <v>177827</v>
      </c>
      <c r="I402" s="4">
        <f t="shared" si="198"/>
        <v>4.7177424360932125E-4</v>
      </c>
      <c r="J402" s="4">
        <f t="shared" si="199"/>
        <v>4.7177424360932125E-4</v>
      </c>
      <c r="K402" s="4">
        <f t="shared" si="200"/>
        <v>2.4830223347859014E-5</v>
      </c>
      <c r="L402" s="4">
        <f t="shared" si="201"/>
        <v>0.95</v>
      </c>
      <c r="M402" s="8">
        <f t="shared" si="202"/>
        <v>2.583824422098806</v>
      </c>
      <c r="N402" s="8">
        <f t="shared" si="203"/>
        <v>67.047095506867706</v>
      </c>
      <c r="O402" s="8">
        <f t="shared" si="204"/>
        <v>30.369080071033494</v>
      </c>
      <c r="P402" s="4">
        <v>7461336</v>
      </c>
      <c r="Q402" s="4">
        <f t="shared" si="225"/>
        <v>254</v>
      </c>
      <c r="R402" s="13">
        <f t="shared" si="217"/>
        <v>36492822</v>
      </c>
      <c r="S402" s="13">
        <f t="shared" si="218"/>
        <v>4.5214371198807263E-6</v>
      </c>
      <c r="T402" s="13">
        <f t="shared" si="222"/>
        <v>295</v>
      </c>
      <c r="U402" s="13">
        <f t="shared" si="206"/>
        <v>6487819209</v>
      </c>
      <c r="V402" s="13">
        <f t="shared" si="219"/>
        <v>1331726057523684</v>
      </c>
      <c r="W402" s="13">
        <f t="shared" si="207"/>
        <v>3463521</v>
      </c>
      <c r="X402" s="13">
        <f t="shared" si="226"/>
        <v>23761365</v>
      </c>
      <c r="Y402" s="13">
        <f t="shared" si="220"/>
        <v>80547</v>
      </c>
      <c r="Z402" s="13">
        <f t="shared" si="208"/>
        <v>10765382490</v>
      </c>
      <c r="AA402" s="13">
        <f t="shared" si="209"/>
        <v>2939387333634</v>
      </c>
      <c r="AB402" s="13">
        <f t="shared" si="210"/>
        <v>867119263422030</v>
      </c>
      <c r="AC402" s="13">
        <f t="shared" si="211"/>
        <v>1.0726653875536018E+20</v>
      </c>
      <c r="AD402" s="13">
        <f t="shared" si="212"/>
        <v>8.6399978971279965E+24</v>
      </c>
      <c r="AE402" s="13">
        <f t="shared" si="213"/>
        <v>9269176788</v>
      </c>
      <c r="AF402" s="13">
        <f t="shared" si="223"/>
        <v>-3</v>
      </c>
      <c r="AG402" s="13">
        <f t="shared" si="224"/>
        <v>-8818162000902</v>
      </c>
      <c r="AH402" s="13">
        <f t="shared" si="214"/>
        <v>2.3675883156221779E+17</v>
      </c>
      <c r="AI402" s="13">
        <f t="shared" si="215"/>
        <v>-241641</v>
      </c>
      <c r="AJ402" s="13">
        <f t="shared" si="195"/>
        <v>16.873450410945335</v>
      </c>
      <c r="AK402" s="13">
        <f t="shared" si="221"/>
        <v>82.526751559299157</v>
      </c>
      <c r="AL402" s="13">
        <f t="shared" si="216"/>
        <v>0.599798029755502</v>
      </c>
    </row>
    <row r="403" spans="1:38" ht="15.75" thickBot="1" x14ac:dyDescent="0.3">
      <c r="A403" s="3">
        <v>44626</v>
      </c>
      <c r="B403" s="8">
        <v>265265</v>
      </c>
      <c r="C403" s="4">
        <f t="shared" si="197"/>
        <v>38</v>
      </c>
      <c r="D403" s="8">
        <f t="shared" si="205"/>
        <v>2</v>
      </c>
      <c r="E403" s="4">
        <f t="shared" si="205"/>
        <v>38</v>
      </c>
      <c r="F403" s="8">
        <v>80545</v>
      </c>
      <c r="G403" s="4">
        <v>6855</v>
      </c>
      <c r="H403" s="4">
        <f t="shared" si="196"/>
        <v>177865</v>
      </c>
      <c r="I403" s="4">
        <f t="shared" si="198"/>
        <v>3.972934384505556E-4</v>
      </c>
      <c r="J403" s="4">
        <f t="shared" si="199"/>
        <v>4.0970885840213545E-4</v>
      </c>
      <c r="K403" s="4">
        <f t="shared" si="200"/>
        <v>2.4830839903159725E-5</v>
      </c>
      <c r="L403" s="4">
        <f t="shared" si="201"/>
        <v>0.91428571428571437</v>
      </c>
      <c r="M403" s="8">
        <f t="shared" si="202"/>
        <v>2.5842082445856032</v>
      </c>
      <c r="N403" s="8">
        <f t="shared" si="203"/>
        <v>67.051816108419885</v>
      </c>
      <c r="O403" s="8">
        <f t="shared" si="204"/>
        <v>30.363975646994518</v>
      </c>
      <c r="P403" s="4">
        <v>7461501</v>
      </c>
      <c r="Q403" s="4">
        <f t="shared" si="225"/>
        <v>165</v>
      </c>
      <c r="R403" s="13">
        <f t="shared" si="217"/>
        <v>36492619</v>
      </c>
      <c r="S403" s="13">
        <f t="shared" si="218"/>
        <v>3.8911978337318019E-6</v>
      </c>
      <c r="T403" s="13">
        <f t="shared" si="222"/>
        <v>203</v>
      </c>
      <c r="U403" s="13">
        <f t="shared" si="206"/>
        <v>6487497025</v>
      </c>
      <c r="V403" s="13">
        <f t="shared" si="219"/>
        <v>1331711241479161</v>
      </c>
      <c r="W403" s="13">
        <f t="shared" si="207"/>
        <v>3060710</v>
      </c>
      <c r="X403" s="13">
        <f t="shared" si="226"/>
        <v>16350635</v>
      </c>
      <c r="Y403" s="13">
        <f t="shared" si="220"/>
        <v>161090</v>
      </c>
      <c r="Z403" s="13">
        <f t="shared" si="208"/>
        <v>7408001657</v>
      </c>
      <c r="AA403" s="13">
        <f t="shared" si="209"/>
        <v>2939297997355</v>
      </c>
      <c r="AB403" s="13">
        <f t="shared" si="210"/>
        <v>596677493463065</v>
      </c>
      <c r="AC403" s="13">
        <f t="shared" si="211"/>
        <v>1.0726268194493902E+20</v>
      </c>
      <c r="AD403" s="13">
        <f t="shared" si="212"/>
        <v>8.6394727172551131E+24</v>
      </c>
      <c r="AE403" s="13">
        <f t="shared" si="213"/>
        <v>6021282135</v>
      </c>
      <c r="AF403" s="13">
        <f t="shared" si="223"/>
        <v>-2</v>
      </c>
      <c r="AG403" s="13">
        <f t="shared" si="224"/>
        <v>-5878595994710</v>
      </c>
      <c r="AH403" s="13">
        <f t="shared" si="214"/>
        <v>2.3674575719695846E+17</v>
      </c>
      <c r="AI403" s="13">
        <f t="shared" si="215"/>
        <v>-161090</v>
      </c>
      <c r="AJ403" s="13">
        <f t="shared" si="195"/>
        <v>16.873823550463218</v>
      </c>
      <c r="AK403" s="13">
        <f t="shared" si="221"/>
        <v>82.526292484619589</v>
      </c>
      <c r="AL403" s="13">
        <f t="shared" si="216"/>
        <v>0.59988396491719642</v>
      </c>
    </row>
    <row r="404" spans="1:38" ht="15.75" thickBot="1" x14ac:dyDescent="0.3">
      <c r="A404" s="3">
        <v>44627</v>
      </c>
      <c r="B404" s="8">
        <v>265297</v>
      </c>
      <c r="C404" s="4">
        <f t="shared" si="197"/>
        <v>32</v>
      </c>
      <c r="D404" s="8">
        <f t="shared" si="205"/>
        <v>2</v>
      </c>
      <c r="E404" s="4">
        <f t="shared" si="205"/>
        <v>33</v>
      </c>
      <c r="F404" s="8">
        <v>80542</v>
      </c>
      <c r="G404" s="4">
        <v>6857</v>
      </c>
      <c r="H404" s="4">
        <f t="shared" si="196"/>
        <v>177898</v>
      </c>
      <c r="I404" s="4">
        <f t="shared" si="198"/>
        <v>3.2281294231581041E-4</v>
      </c>
      <c r="J404" s="4">
        <f t="shared" si="199"/>
        <v>3.9730823669638203E-4</v>
      </c>
      <c r="K404" s="4">
        <f t="shared" si="200"/>
        <v>1.2415882396761938E-5</v>
      </c>
      <c r="L404" s="4">
        <f t="shared" si="201"/>
        <v>0.78787878787878796</v>
      </c>
      <c r="M404" s="8">
        <f t="shared" si="202"/>
        <v>2.5846504106718129</v>
      </c>
      <c r="N404" s="8">
        <f t="shared" si="203"/>
        <v>67.056167238981217</v>
      </c>
      <c r="O404" s="8">
        <f t="shared" si="204"/>
        <v>30.35918235034697</v>
      </c>
      <c r="P404" s="4">
        <v>7461643</v>
      </c>
      <c r="Q404" s="4">
        <f t="shared" si="225"/>
        <v>142</v>
      </c>
      <c r="R404" s="13">
        <f t="shared" si="217"/>
        <v>36492445</v>
      </c>
      <c r="S404" s="13">
        <f t="shared" si="218"/>
        <v>4.6310955596425508E-6</v>
      </c>
      <c r="T404" s="13">
        <f t="shared" si="222"/>
        <v>174</v>
      </c>
      <c r="U404" s="13">
        <f t="shared" si="206"/>
        <v>6487013764</v>
      </c>
      <c r="V404" s="13">
        <f t="shared" si="219"/>
        <v>1331698542078025</v>
      </c>
      <c r="W404" s="13">
        <f t="shared" si="207"/>
        <v>2657886</v>
      </c>
      <c r="X404" s="13">
        <f t="shared" si="226"/>
        <v>14014308</v>
      </c>
      <c r="Y404" s="13">
        <f t="shared" si="220"/>
        <v>161084</v>
      </c>
      <c r="Z404" s="13">
        <f t="shared" si="208"/>
        <v>6349685430</v>
      </c>
      <c r="AA404" s="13">
        <f t="shared" si="209"/>
        <v>2939174505190</v>
      </c>
      <c r="AB404" s="13">
        <f t="shared" si="210"/>
        <v>511416363903060</v>
      </c>
      <c r="AC404" s="13">
        <f t="shared" si="211"/>
        <v>1.072576639760483E+20</v>
      </c>
      <c r="AD404" s="13">
        <f t="shared" si="212"/>
        <v>8.6387467719588809E+24</v>
      </c>
      <c r="AE404" s="13">
        <f t="shared" si="213"/>
        <v>5181927190</v>
      </c>
      <c r="AF404" s="13">
        <f t="shared" si="223"/>
        <v>-3</v>
      </c>
      <c r="AG404" s="13">
        <f t="shared" si="224"/>
        <v>-8817523515570</v>
      </c>
      <c r="AH404" s="13">
        <f t="shared" si="214"/>
        <v>2.3672699299701299E+17</v>
      </c>
      <c r="AI404" s="13">
        <f t="shared" si="215"/>
        <v>-241626</v>
      </c>
      <c r="AJ404" s="13">
        <f t="shared" si="195"/>
        <v>16.874144676593762</v>
      </c>
      <c r="AK404" s="13">
        <f t="shared" si="221"/>
        <v>82.525898992037085</v>
      </c>
      <c r="AL404" s="13">
        <f t="shared" si="216"/>
        <v>0.5999563313691495</v>
      </c>
    </row>
    <row r="405" spans="1:38" ht="15.75" thickBot="1" x14ac:dyDescent="0.3">
      <c r="A405" s="3">
        <v>44628</v>
      </c>
      <c r="B405" s="8">
        <v>265323</v>
      </c>
      <c r="C405" s="4">
        <f t="shared" si="197"/>
        <v>26</v>
      </c>
      <c r="D405" s="8">
        <f t="shared" si="205"/>
        <v>1</v>
      </c>
      <c r="E405" s="4">
        <f t="shared" si="205"/>
        <v>32</v>
      </c>
      <c r="F405" s="8">
        <v>80535</v>
      </c>
      <c r="G405" s="4">
        <v>6858</v>
      </c>
      <c r="H405" s="4">
        <f t="shared" si="196"/>
        <v>177930</v>
      </c>
      <c r="I405" s="4">
        <f t="shared" si="198"/>
        <v>2.8559011609859066E-4</v>
      </c>
      <c r="J405" s="4">
        <f t="shared" si="199"/>
        <v>3.1042403923759858E-4</v>
      </c>
      <c r="K405" s="4">
        <f t="shared" si="200"/>
        <v>2.4833923139007884E-5</v>
      </c>
      <c r="L405" s="4">
        <f t="shared" si="201"/>
        <v>0.85185185185185175</v>
      </c>
      <c r="M405" s="8">
        <f t="shared" si="202"/>
        <v>2.58477403014439</v>
      </c>
      <c r="N405" s="8">
        <f t="shared" si="203"/>
        <v>67.061656923824913</v>
      </c>
      <c r="O405" s="8">
        <f t="shared" si="204"/>
        <v>30.353569046030689</v>
      </c>
      <c r="P405" s="4">
        <v>7461812</v>
      </c>
      <c r="Q405" s="4">
        <f t="shared" si="225"/>
        <v>169</v>
      </c>
      <c r="R405" s="13">
        <f t="shared" si="217"/>
        <v>36492250</v>
      </c>
      <c r="S405" s="13">
        <f t="shared" si="218"/>
        <v>3.2883694483075173E-6</v>
      </c>
      <c r="T405" s="13">
        <f t="shared" si="222"/>
        <v>195</v>
      </c>
      <c r="U405" s="13">
        <f t="shared" si="206"/>
        <v>6485886225</v>
      </c>
      <c r="V405" s="13">
        <f t="shared" si="219"/>
        <v>1331684310062500</v>
      </c>
      <c r="W405" s="13">
        <f t="shared" si="207"/>
        <v>2577120</v>
      </c>
      <c r="X405" s="13">
        <f t="shared" si="226"/>
        <v>15704325</v>
      </c>
      <c r="Y405" s="13">
        <f t="shared" si="220"/>
        <v>80535</v>
      </c>
      <c r="Z405" s="13">
        <f t="shared" si="208"/>
        <v>7115988750</v>
      </c>
      <c r="AA405" s="13">
        <f t="shared" si="209"/>
        <v>2938903353750</v>
      </c>
      <c r="AB405" s="13">
        <f t="shared" si="210"/>
        <v>573086153981250</v>
      </c>
      <c r="AC405" s="13">
        <f t="shared" si="211"/>
        <v>1.0724719591088344E+20</v>
      </c>
      <c r="AD405" s="13">
        <f t="shared" si="212"/>
        <v>8.6371529226829972E+24</v>
      </c>
      <c r="AE405" s="13">
        <f t="shared" si="213"/>
        <v>6167190250</v>
      </c>
      <c r="AF405" s="13">
        <f t="shared" si="223"/>
        <v>-7</v>
      </c>
      <c r="AG405" s="13">
        <f t="shared" si="224"/>
        <v>-20572323476250</v>
      </c>
      <c r="AH405" s="13">
        <f t="shared" si="214"/>
        <v>2.3668458159425626E+17</v>
      </c>
      <c r="AI405" s="13">
        <f t="shared" si="215"/>
        <v>-563745</v>
      </c>
      <c r="AJ405" s="13">
        <f t="shared" si="195"/>
        <v>16.874526861918138</v>
      </c>
      <c r="AK405" s="13">
        <f t="shared" si="221"/>
        <v>82.525458008970503</v>
      </c>
      <c r="AL405" s="13">
        <f t="shared" si="216"/>
        <v>0.60001512911136146</v>
      </c>
    </row>
    <row r="406" spans="1:38" ht="15.75" thickBot="1" x14ac:dyDescent="0.3">
      <c r="A406" s="3">
        <v>44629</v>
      </c>
      <c r="B406" s="8">
        <v>265346</v>
      </c>
      <c r="C406" s="4">
        <f t="shared" si="197"/>
        <v>23</v>
      </c>
      <c r="D406" s="8">
        <f t="shared" si="205"/>
        <v>2</v>
      </c>
      <c r="E406" s="4">
        <f t="shared" si="205"/>
        <v>25</v>
      </c>
      <c r="F406" s="8">
        <v>80531</v>
      </c>
      <c r="G406" s="4">
        <v>6860</v>
      </c>
      <c r="H406" s="4">
        <f t="shared" si="196"/>
        <v>177955</v>
      </c>
      <c r="I406" s="4">
        <f t="shared" si="198"/>
        <v>2.4835156647750554E-4</v>
      </c>
      <c r="J406" s="4">
        <f t="shared" si="199"/>
        <v>3.1043945809688196E-4</v>
      </c>
      <c r="K406" s="4">
        <f t="shared" si="200"/>
        <v>1.2417578323875278E-5</v>
      </c>
      <c r="L406" s="4">
        <f t="shared" si="201"/>
        <v>0.76923076923076916</v>
      </c>
      <c r="M406" s="8">
        <f t="shared" si="202"/>
        <v>2.5853037166567425</v>
      </c>
      <c r="N406" s="8">
        <f t="shared" si="203"/>
        <v>67.065265728520501</v>
      </c>
      <c r="O406" s="8">
        <f t="shared" si="204"/>
        <v>30.34943055482276</v>
      </c>
      <c r="P406" s="4">
        <v>7461932</v>
      </c>
      <c r="Q406" s="4">
        <f t="shared" si="225"/>
        <v>120</v>
      </c>
      <c r="R406" s="13">
        <f t="shared" si="217"/>
        <v>36492107</v>
      </c>
      <c r="S406" s="13">
        <f t="shared" si="218"/>
        <v>1.978510037800777E-5</v>
      </c>
      <c r="T406" s="13">
        <f t="shared" si="222"/>
        <v>143</v>
      </c>
      <c r="U406" s="13">
        <f t="shared" si="206"/>
        <v>6485241961</v>
      </c>
      <c r="V406" s="13">
        <f t="shared" si="219"/>
        <v>1331673873299449</v>
      </c>
      <c r="W406" s="13">
        <f t="shared" si="207"/>
        <v>2013275</v>
      </c>
      <c r="X406" s="13">
        <f t="shared" si="226"/>
        <v>11515933</v>
      </c>
      <c r="Y406" s="13">
        <f t="shared" si="220"/>
        <v>161062</v>
      </c>
      <c r="Z406" s="13">
        <f t="shared" si="208"/>
        <v>5218371301</v>
      </c>
      <c r="AA406" s="13">
        <f t="shared" si="209"/>
        <v>2938745868817</v>
      </c>
      <c r="AB406" s="13">
        <f t="shared" si="210"/>
        <v>420240659240831</v>
      </c>
      <c r="AC406" s="13">
        <f t="shared" si="211"/>
        <v>1.0724102869067792E+20</v>
      </c>
      <c r="AD406" s="13">
        <f t="shared" si="212"/>
        <v>8.6362272814889846E+24</v>
      </c>
      <c r="AE406" s="13">
        <f t="shared" si="213"/>
        <v>4379052840</v>
      </c>
      <c r="AF406" s="13">
        <f t="shared" si="223"/>
        <v>-4</v>
      </c>
      <c r="AG406" s="13">
        <f t="shared" si="224"/>
        <v>-11754983475268</v>
      </c>
      <c r="AH406" s="13">
        <f t="shared" si="214"/>
        <v>2.3666014356170182E+17</v>
      </c>
      <c r="AI406" s="13">
        <f t="shared" si="215"/>
        <v>-322124</v>
      </c>
      <c r="AJ406" s="13">
        <f t="shared" si="195"/>
        <v>16.874798236112962</v>
      </c>
      <c r="AK406" s="13">
        <f t="shared" si="221"/>
        <v>82.525134621388332</v>
      </c>
      <c r="AL406" s="13">
        <f t="shared" si="216"/>
        <v>0.60006714249870274</v>
      </c>
    </row>
    <row r="407" spans="1:38" ht="15.75" thickBot="1" x14ac:dyDescent="0.3">
      <c r="A407" s="3">
        <v>44630</v>
      </c>
      <c r="B407" s="8">
        <v>265366</v>
      </c>
      <c r="C407" s="4">
        <f t="shared" si="197"/>
        <v>20</v>
      </c>
      <c r="D407" s="8">
        <f t="shared" si="205"/>
        <v>1</v>
      </c>
      <c r="E407" s="4">
        <f t="shared" si="205"/>
        <v>25</v>
      </c>
      <c r="F407" s="8">
        <v>80525</v>
      </c>
      <c r="G407" s="4">
        <v>6861</v>
      </c>
      <c r="H407" s="4">
        <f t="shared" si="196"/>
        <v>177980</v>
      </c>
      <c r="I407" s="4">
        <f t="shared" si="198"/>
        <v>3.1046258925799441E-4</v>
      </c>
      <c r="J407" s="4">
        <f t="shared" si="199"/>
        <v>3.4771809996895375E-4</v>
      </c>
      <c r="K407" s="4">
        <f t="shared" si="200"/>
        <v>0</v>
      </c>
      <c r="L407" s="4">
        <f t="shared" si="201"/>
        <v>0.89285714285714279</v>
      </c>
      <c r="M407" s="8">
        <f t="shared" si="202"/>
        <v>2.5854857065336176</v>
      </c>
      <c r="N407" s="8">
        <f t="shared" si="203"/>
        <v>67.069632130717565</v>
      </c>
      <c r="O407" s="8">
        <f t="shared" si="204"/>
        <v>30.34488216274881</v>
      </c>
      <c r="P407" s="4">
        <v>7462654</v>
      </c>
      <c r="Q407" s="4">
        <f t="shared" si="225"/>
        <v>722</v>
      </c>
      <c r="R407" s="13">
        <f t="shared" si="217"/>
        <v>36491365</v>
      </c>
      <c r="S407" s="13">
        <f t="shared" si="218"/>
        <v>4.0256098942859496E-5</v>
      </c>
      <c r="T407" s="13">
        <f t="shared" si="222"/>
        <v>742</v>
      </c>
      <c r="U407" s="13">
        <f t="shared" si="206"/>
        <v>6484275625</v>
      </c>
      <c r="V407" s="13">
        <f t="shared" si="219"/>
        <v>1331619719563225</v>
      </c>
      <c r="W407" s="13">
        <f t="shared" si="207"/>
        <v>2013125</v>
      </c>
      <c r="X407" s="13">
        <f t="shared" si="226"/>
        <v>59749550</v>
      </c>
      <c r="Y407" s="13">
        <f t="shared" si="220"/>
        <v>80525</v>
      </c>
      <c r="Z407" s="13">
        <f t="shared" si="208"/>
        <v>27076592830</v>
      </c>
      <c r="AA407" s="13">
        <f t="shared" si="209"/>
        <v>2938467166625</v>
      </c>
      <c r="AB407" s="13">
        <f t="shared" si="210"/>
        <v>2180342637635750</v>
      </c>
      <c r="AC407" s="13">
        <f t="shared" si="211"/>
        <v>1.0722867791782869E+20</v>
      </c>
      <c r="AD407" s="13">
        <f t="shared" si="212"/>
        <v>8.6345892893331552E+24</v>
      </c>
      <c r="AE407" s="13">
        <f t="shared" si="213"/>
        <v>26346765530</v>
      </c>
      <c r="AF407" s="13">
        <f t="shared" si="223"/>
        <v>-6</v>
      </c>
      <c r="AG407" s="13">
        <f t="shared" si="224"/>
        <v>-17630802999750</v>
      </c>
      <c r="AH407" s="13">
        <f t="shared" si="214"/>
        <v>2.3662006859247811E+17</v>
      </c>
      <c r="AI407" s="13">
        <f t="shared" si="215"/>
        <v>-483150</v>
      </c>
      <c r="AJ407" s="13">
        <f t="shared" si="195"/>
        <v>16.876431004185154</v>
      </c>
      <c r="AK407" s="13">
        <f t="shared" si="221"/>
        <v>82.523456624283668</v>
      </c>
      <c r="AL407" s="13">
        <f t="shared" si="216"/>
        <v>0.60011237153117347</v>
      </c>
    </row>
    <row r="408" spans="1:38" ht="15.75" thickBot="1" x14ac:dyDescent="0.3">
      <c r="A408" s="3">
        <v>44631</v>
      </c>
      <c r="B408" s="8">
        <v>265391</v>
      </c>
      <c r="C408" s="4">
        <f t="shared" si="197"/>
        <v>25</v>
      </c>
      <c r="D408" s="8">
        <f t="shared" si="205"/>
        <v>0</v>
      </c>
      <c r="E408" s="4">
        <f t="shared" si="205"/>
        <v>28</v>
      </c>
      <c r="F408" s="8">
        <v>80522</v>
      </c>
      <c r="G408" s="4">
        <v>6861</v>
      </c>
      <c r="H408" s="4">
        <f t="shared" si="196"/>
        <v>178008</v>
      </c>
      <c r="I408" s="4">
        <f t="shared" si="198"/>
        <v>2.3596035865974517E-4</v>
      </c>
      <c r="J408" s="4">
        <f t="shared" si="199"/>
        <v>2.8563622364074414E-4</v>
      </c>
      <c r="K408" s="4">
        <f t="shared" si="200"/>
        <v>1.2418966245249746E-5</v>
      </c>
      <c r="L408" s="4">
        <f t="shared" si="201"/>
        <v>0.79166666666666663</v>
      </c>
      <c r="M408" s="8">
        <f t="shared" si="202"/>
        <v>2.5852421521453253</v>
      </c>
      <c r="N408" s="8">
        <f t="shared" si="203"/>
        <v>67.073864599779199</v>
      </c>
      <c r="O408" s="8">
        <f t="shared" si="204"/>
        <v>30.340893248075478</v>
      </c>
      <c r="P408" s="4">
        <v>7464123</v>
      </c>
      <c r="Q408" s="4">
        <f t="shared" si="225"/>
        <v>1469</v>
      </c>
      <c r="R408" s="13">
        <f t="shared" si="217"/>
        <v>36489871</v>
      </c>
      <c r="S408" s="13">
        <f t="shared" si="218"/>
        <v>1.2170500684970906E-4</v>
      </c>
      <c r="T408" s="13">
        <f t="shared" si="222"/>
        <v>1494</v>
      </c>
      <c r="U408" s="13">
        <f t="shared" si="206"/>
        <v>6483792484</v>
      </c>
      <c r="V408" s="13">
        <f t="shared" si="219"/>
        <v>1331510685596641</v>
      </c>
      <c r="W408" s="13">
        <f t="shared" si="207"/>
        <v>2254616</v>
      </c>
      <c r="X408" s="13">
        <f t="shared" si="226"/>
        <v>120299868</v>
      </c>
      <c r="Y408" s="13">
        <f t="shared" si="220"/>
        <v>0</v>
      </c>
      <c r="Z408" s="13">
        <f t="shared" si="208"/>
        <v>54515867274</v>
      </c>
      <c r="AA408" s="13">
        <f t="shared" si="209"/>
        <v>2938237392662</v>
      </c>
      <c r="AB408" s="13">
        <f t="shared" si="210"/>
        <v>4389726664637028</v>
      </c>
      <c r="AC408" s="13">
        <f t="shared" si="211"/>
        <v>1.0721590342561273E+20</v>
      </c>
      <c r="AD408" s="13">
        <f t="shared" si="212"/>
        <v>8.6332389756371876E+24</v>
      </c>
      <c r="AE408" s="13">
        <f t="shared" si="213"/>
        <v>53603620499</v>
      </c>
      <c r="AF408" s="13">
        <f t="shared" si="223"/>
        <v>-3</v>
      </c>
      <c r="AG408" s="13">
        <f t="shared" si="224"/>
        <v>-8814712177986</v>
      </c>
      <c r="AH408" s="13">
        <f t="shared" si="214"/>
        <v>2.3659275133192957E+17</v>
      </c>
      <c r="AI408" s="13">
        <f t="shared" si="215"/>
        <v>-241566</v>
      </c>
      <c r="AJ408" s="13">
        <f t="shared" si="195"/>
        <v>16.87975307662013</v>
      </c>
      <c r="AK408" s="13">
        <f t="shared" si="221"/>
        <v>82.520078015558113</v>
      </c>
      <c r="AL408" s="13">
        <f t="shared" si="216"/>
        <v>0.60016890782176191</v>
      </c>
    </row>
    <row r="409" spans="1:38" ht="15.75" thickBot="1" x14ac:dyDescent="0.3">
      <c r="A409" s="3">
        <v>44632</v>
      </c>
      <c r="B409" s="8">
        <v>265410</v>
      </c>
      <c r="C409" s="4">
        <f t="shared" si="197"/>
        <v>19</v>
      </c>
      <c r="D409" s="8">
        <f t="shared" si="205"/>
        <v>1</v>
      </c>
      <c r="E409" s="4">
        <f t="shared" si="205"/>
        <v>23</v>
      </c>
      <c r="F409" s="8">
        <v>80517</v>
      </c>
      <c r="G409" s="4">
        <v>6862</v>
      </c>
      <c r="H409" s="4">
        <f t="shared" si="196"/>
        <v>178031</v>
      </c>
      <c r="I409" s="4">
        <f t="shared" si="198"/>
        <v>2.7323422382850827E-4</v>
      </c>
      <c r="J409" s="4">
        <f t="shared" si="199"/>
        <v>2.3597501148825713E-4</v>
      </c>
      <c r="K409" s="4">
        <f t="shared" si="200"/>
        <v>2.4839474893500752E-5</v>
      </c>
      <c r="L409" s="4">
        <f t="shared" si="201"/>
        <v>1.0476190476190477</v>
      </c>
      <c r="M409" s="8">
        <f t="shared" si="202"/>
        <v>2.5854338570513544</v>
      </c>
      <c r="N409" s="8">
        <f t="shared" si="203"/>
        <v>67.077728796955654</v>
      </c>
      <c r="O409" s="8">
        <f t="shared" si="204"/>
        <v>30.33683734599299</v>
      </c>
      <c r="P409" s="4">
        <v>7468564</v>
      </c>
      <c r="Q409" s="4">
        <f t="shared" si="225"/>
        <v>4441</v>
      </c>
      <c r="R409" s="13">
        <f t="shared" si="217"/>
        <v>36485411</v>
      </c>
      <c r="S409" s="13">
        <f t="shared" si="218"/>
        <v>1.940775725398845E-4</v>
      </c>
      <c r="T409" s="13">
        <f t="shared" si="222"/>
        <v>4460</v>
      </c>
      <c r="U409" s="13">
        <f t="shared" si="206"/>
        <v>6482987289</v>
      </c>
      <c r="V409" s="13">
        <f t="shared" si="219"/>
        <v>1331185215838921</v>
      </c>
      <c r="W409" s="13">
        <f t="shared" si="207"/>
        <v>1851891</v>
      </c>
      <c r="X409" s="13">
        <f t="shared" si="226"/>
        <v>359105820</v>
      </c>
      <c r="Y409" s="13">
        <f t="shared" si="220"/>
        <v>80517</v>
      </c>
      <c r="Z409" s="13">
        <f t="shared" si="208"/>
        <v>162724933060</v>
      </c>
      <c r="AA409" s="13">
        <f t="shared" si="209"/>
        <v>2937695837487</v>
      </c>
      <c r="AB409" s="13">
        <f t="shared" si="210"/>
        <v>1.310212343519202E+16</v>
      </c>
      <c r="AC409" s="13">
        <f t="shared" si="211"/>
        <v>1.0718304002370241E+20</v>
      </c>
      <c r="AD409" s="13">
        <f t="shared" si="212"/>
        <v>8.6300568335884463E+24</v>
      </c>
      <c r="AE409" s="13">
        <f t="shared" si="213"/>
        <v>162031710251</v>
      </c>
      <c r="AF409" s="13">
        <f t="shared" si="223"/>
        <v>-5</v>
      </c>
      <c r="AG409" s="13">
        <f t="shared" si="224"/>
        <v>-14688479187435</v>
      </c>
      <c r="AH409" s="13">
        <f t="shared" si="214"/>
        <v>2.3653445574694077E+17</v>
      </c>
      <c r="AI409" s="13">
        <f t="shared" si="215"/>
        <v>-402585</v>
      </c>
      <c r="AJ409" s="13">
        <f t="shared" si="195"/>
        <v>16.88979618328025</v>
      </c>
      <c r="AK409" s="13">
        <f t="shared" si="221"/>
        <v>82.509991941317139</v>
      </c>
      <c r="AL409" s="13">
        <f t="shared" si="216"/>
        <v>0.60021187540260901</v>
      </c>
    </row>
    <row r="410" spans="1:38" ht="15.75" thickBot="1" x14ac:dyDescent="0.3">
      <c r="A410" s="3">
        <v>44633</v>
      </c>
      <c r="B410" s="8">
        <v>265432</v>
      </c>
      <c r="C410" s="4">
        <f t="shared" si="197"/>
        <v>22</v>
      </c>
      <c r="D410" s="8">
        <f t="shared" si="205"/>
        <v>2</v>
      </c>
      <c r="E410" s="4">
        <f t="shared" si="205"/>
        <v>19</v>
      </c>
      <c r="F410" s="8">
        <v>80518</v>
      </c>
      <c r="G410" s="4">
        <v>6864</v>
      </c>
      <c r="H410" s="4">
        <f t="shared" si="196"/>
        <v>178050</v>
      </c>
      <c r="I410" s="4">
        <f t="shared" si="198"/>
        <v>3.1048957996969624E-4</v>
      </c>
      <c r="J410" s="4">
        <f t="shared" si="199"/>
        <v>2.8565041357212054E-4</v>
      </c>
      <c r="K410" s="4">
        <f t="shared" si="200"/>
        <v>2.4839166397575698E-5</v>
      </c>
      <c r="L410" s="4">
        <f t="shared" si="201"/>
        <v>1</v>
      </c>
      <c r="M410" s="8">
        <f t="shared" si="202"/>
        <v>2.585973055245788</v>
      </c>
      <c r="N410" s="8">
        <f t="shared" si="203"/>
        <v>67.079327285331075</v>
      </c>
      <c r="O410" s="8">
        <f t="shared" si="204"/>
        <v>30.33469965942313</v>
      </c>
      <c r="P410" s="4">
        <v>7475645</v>
      </c>
      <c r="Q410" s="4">
        <f t="shared" si="225"/>
        <v>7081</v>
      </c>
      <c r="R410" s="13">
        <f t="shared" si="217"/>
        <v>36478308</v>
      </c>
      <c r="S410" s="13">
        <f t="shared" si="218"/>
        <v>2.7419034896026428E-4</v>
      </c>
      <c r="T410" s="13">
        <f t="shared" si="222"/>
        <v>7103</v>
      </c>
      <c r="U410" s="13">
        <f t="shared" si="206"/>
        <v>6483148324</v>
      </c>
      <c r="V410" s="13">
        <f t="shared" si="219"/>
        <v>1330666954542864</v>
      </c>
      <c r="W410" s="13">
        <f t="shared" si="207"/>
        <v>1529842</v>
      </c>
      <c r="X410" s="13">
        <f t="shared" si="226"/>
        <v>571919354</v>
      </c>
      <c r="Y410" s="13">
        <f t="shared" si="220"/>
        <v>161036</v>
      </c>
      <c r="Z410" s="13">
        <f t="shared" si="208"/>
        <v>259105421724</v>
      </c>
      <c r="AA410" s="13">
        <f t="shared" si="209"/>
        <v>2937160403544</v>
      </c>
      <c r="AB410" s="13">
        <f t="shared" si="210"/>
        <v>2.0862650346373032E+16</v>
      </c>
      <c r="AC410" s="13">
        <f t="shared" si="211"/>
        <v>1.0714264184588232E+20</v>
      </c>
      <c r="AD410" s="13">
        <f t="shared" si="212"/>
        <v>8.6269112361467526E+24</v>
      </c>
      <c r="AE410" s="13">
        <f t="shared" si="213"/>
        <v>258302898948</v>
      </c>
      <c r="AF410" s="13">
        <f t="shared" si="223"/>
        <v>1</v>
      </c>
      <c r="AG410" s="13">
        <f t="shared" si="224"/>
        <v>2937160403544</v>
      </c>
      <c r="AH410" s="13">
        <f t="shared" si="214"/>
        <v>2.3649428137255578E+17</v>
      </c>
      <c r="AI410" s="13">
        <f t="shared" si="215"/>
        <v>80518</v>
      </c>
      <c r="AJ410" s="13">
        <f t="shared" si="195"/>
        <v>16.905809522226509</v>
      </c>
      <c r="AK410" s="13">
        <f t="shared" si="221"/>
        <v>82.493928850435168</v>
      </c>
      <c r="AL410" s="13">
        <f t="shared" si="216"/>
        <v>0.60026162733832689</v>
      </c>
    </row>
    <row r="411" spans="1:38" ht="15.75" thickBot="1" x14ac:dyDescent="0.3">
      <c r="A411" s="3">
        <v>44634</v>
      </c>
      <c r="B411" s="8">
        <v>265457</v>
      </c>
      <c r="C411" s="4">
        <f t="shared" si="197"/>
        <v>25</v>
      </c>
      <c r="D411" s="8">
        <f t="shared" si="205"/>
        <v>2</v>
      </c>
      <c r="E411" s="4">
        <f t="shared" si="205"/>
        <v>23</v>
      </c>
      <c r="F411" s="8">
        <v>80518</v>
      </c>
      <c r="G411" s="4">
        <v>6866</v>
      </c>
      <c r="H411" s="4">
        <f t="shared" si="196"/>
        <v>178073</v>
      </c>
      <c r="I411" s="4">
        <f t="shared" si="198"/>
        <v>2.6081124717454484E-4</v>
      </c>
      <c r="J411" s="4">
        <f t="shared" si="199"/>
        <v>2.8565041357212054E-4</v>
      </c>
      <c r="K411" s="4">
        <f t="shared" si="200"/>
        <v>2.4839166397575698E-5</v>
      </c>
      <c r="L411" s="4">
        <f t="shared" si="201"/>
        <v>0.84</v>
      </c>
      <c r="M411" s="8">
        <f t="shared" si="202"/>
        <v>2.5864829332057546</v>
      </c>
      <c r="N411" s="8">
        <f t="shared" si="203"/>
        <v>67.08167424479295</v>
      </c>
      <c r="O411" s="8">
        <f t="shared" si="204"/>
        <v>30.331842822001303</v>
      </c>
      <c r="P411" s="4">
        <v>7485647</v>
      </c>
      <c r="Q411" s="4">
        <f t="shared" si="225"/>
        <v>10002</v>
      </c>
      <c r="R411" s="13">
        <f t="shared" si="217"/>
        <v>36468281</v>
      </c>
      <c r="S411" s="13">
        <f t="shared" si="218"/>
        <v>3.2381564680824962E-4</v>
      </c>
      <c r="T411" s="13">
        <f t="shared" si="222"/>
        <v>10027</v>
      </c>
      <c r="U411" s="13">
        <f t="shared" si="206"/>
        <v>6483148324</v>
      </c>
      <c r="V411" s="13">
        <f t="shared" si="219"/>
        <v>1329935519094961</v>
      </c>
      <c r="W411" s="13">
        <f t="shared" si="207"/>
        <v>1851914</v>
      </c>
      <c r="X411" s="13">
        <f t="shared" si="226"/>
        <v>807353986</v>
      </c>
      <c r="Y411" s="13">
        <f t="shared" si="220"/>
        <v>161036</v>
      </c>
      <c r="Z411" s="13">
        <f t="shared" si="208"/>
        <v>365667453587</v>
      </c>
      <c r="AA411" s="13">
        <f t="shared" si="209"/>
        <v>2936353049558</v>
      </c>
      <c r="AB411" s="13">
        <f t="shared" si="210"/>
        <v>2.9442812027918064E+16</v>
      </c>
      <c r="AC411" s="13">
        <f t="shared" si="211"/>
        <v>1.0708374812648807E+20</v>
      </c>
      <c r="AD411" s="13">
        <f t="shared" si="212"/>
        <v>8.6221692316485664E+24</v>
      </c>
      <c r="AE411" s="13">
        <f t="shared" si="213"/>
        <v>364755746562</v>
      </c>
      <c r="AF411" s="13">
        <f t="shared" si="223"/>
        <v>0</v>
      </c>
      <c r="AG411" s="13">
        <f t="shared" si="224"/>
        <v>0</v>
      </c>
      <c r="AH411" s="13">
        <f t="shared" si="214"/>
        <v>2.3642927484431104E+17</v>
      </c>
      <c r="AI411" s="13">
        <f t="shared" si="215"/>
        <v>0</v>
      </c>
      <c r="AJ411" s="13">
        <f t="shared" si="195"/>
        <v>16.928428561365113</v>
      </c>
      <c r="AK411" s="13">
        <f t="shared" si="221"/>
        <v>82.471253275005978</v>
      </c>
      <c r="AL411" s="13">
        <f t="shared" si="216"/>
        <v>0.60031816362891521</v>
      </c>
    </row>
    <row r="412" spans="1:38" ht="15.75" thickBot="1" x14ac:dyDescent="0.3">
      <c r="A412" s="3">
        <v>44635</v>
      </c>
      <c r="B412" s="8">
        <v>265478</v>
      </c>
      <c r="C412" s="4">
        <f t="shared" si="197"/>
        <v>21</v>
      </c>
      <c r="D412" s="8">
        <f t="shared" si="205"/>
        <v>2</v>
      </c>
      <c r="E412" s="4">
        <f t="shared" si="205"/>
        <v>23</v>
      </c>
      <c r="F412" s="8">
        <v>80514</v>
      </c>
      <c r="G412" s="4">
        <v>6868</v>
      </c>
      <c r="H412" s="4">
        <f t="shared" si="196"/>
        <v>178096</v>
      </c>
      <c r="I412" s="4">
        <f t="shared" si="198"/>
        <v>2.23563603845294E-4</v>
      </c>
      <c r="J412" s="4">
        <f t="shared" si="199"/>
        <v>2.608242044861763E-4</v>
      </c>
      <c r="K412" s="4">
        <f t="shared" si="200"/>
        <v>1.2420200213627444E-5</v>
      </c>
      <c r="L412" s="4">
        <f t="shared" si="201"/>
        <v>0.81818181818181834</v>
      </c>
      <c r="M412" s="8">
        <f t="shared" si="202"/>
        <v>2.587031693775002</v>
      </c>
      <c r="N412" s="8">
        <f t="shared" si="203"/>
        <v>67.085031528036225</v>
      </c>
      <c r="O412" s="8">
        <f t="shared" si="204"/>
        <v>30.327936778188775</v>
      </c>
      <c r="P412" s="4">
        <v>7497456</v>
      </c>
      <c r="Q412" s="4">
        <f t="shared" si="225"/>
        <v>11809</v>
      </c>
      <c r="R412" s="13">
        <f t="shared" si="217"/>
        <v>36456451</v>
      </c>
      <c r="S412" s="13">
        <f t="shared" si="218"/>
        <v>2.7429987630995677E-4</v>
      </c>
      <c r="T412" s="13">
        <f t="shared" si="222"/>
        <v>11830</v>
      </c>
      <c r="U412" s="13">
        <f t="shared" si="206"/>
        <v>6482504196</v>
      </c>
      <c r="V412" s="13">
        <f t="shared" si="219"/>
        <v>1329072819515401</v>
      </c>
      <c r="W412" s="13">
        <f t="shared" si="207"/>
        <v>1851822</v>
      </c>
      <c r="X412" s="13">
        <f t="shared" si="226"/>
        <v>952480620</v>
      </c>
      <c r="Y412" s="13">
        <f t="shared" si="220"/>
        <v>161028</v>
      </c>
      <c r="Z412" s="13">
        <f t="shared" si="208"/>
        <v>431279815330</v>
      </c>
      <c r="AA412" s="13">
        <f t="shared" si="209"/>
        <v>2935254695814</v>
      </c>
      <c r="AB412" s="13">
        <f t="shared" si="210"/>
        <v>3.472406305147962E+16</v>
      </c>
      <c r="AC412" s="13">
        <f t="shared" si="211"/>
        <v>1.07008968990463E+20</v>
      </c>
      <c r="AD412" s="13">
        <f t="shared" si="212"/>
        <v>8.6157201292981376E+24</v>
      </c>
      <c r="AE412" s="13">
        <f t="shared" si="213"/>
        <v>430514229859</v>
      </c>
      <c r="AF412" s="13">
        <f t="shared" si="223"/>
        <v>-4</v>
      </c>
      <c r="AG412" s="13">
        <f t="shared" si="224"/>
        <v>-11741018783256</v>
      </c>
      <c r="AH412" s="13">
        <f t="shared" si="214"/>
        <v>2.3632909657876838E+17</v>
      </c>
      <c r="AI412" s="13">
        <f t="shared" si="215"/>
        <v>-322056</v>
      </c>
      <c r="AJ412" s="13">
        <f t="shared" si="195"/>
        <v>16.955134043587446</v>
      </c>
      <c r="AK412" s="13">
        <f t="shared" si="221"/>
        <v>82.444500302299545</v>
      </c>
      <c r="AL412" s="13">
        <f t="shared" si="216"/>
        <v>0.60036565411300946</v>
      </c>
    </row>
    <row r="413" spans="1:38" ht="15.75" thickBot="1" x14ac:dyDescent="0.3">
      <c r="A413" s="3">
        <v>44636</v>
      </c>
      <c r="B413" s="8">
        <v>265496</v>
      </c>
      <c r="C413" s="4">
        <f t="shared" si="197"/>
        <v>18</v>
      </c>
      <c r="D413" s="8">
        <f t="shared" si="205"/>
        <v>1</v>
      </c>
      <c r="E413" s="4">
        <f t="shared" si="205"/>
        <v>21</v>
      </c>
      <c r="F413" s="8">
        <v>80510</v>
      </c>
      <c r="G413" s="4">
        <v>6869</v>
      </c>
      <c r="H413" s="4">
        <f t="shared" si="196"/>
        <v>178117</v>
      </c>
      <c r="I413" s="4">
        <f t="shared" si="198"/>
        <v>1.8631225934666502E-4</v>
      </c>
      <c r="J413" s="4">
        <f t="shared" si="199"/>
        <v>2.3599552850577568E-4</v>
      </c>
      <c r="K413" s="4">
        <f t="shared" si="200"/>
        <v>1.2420817289777667E-5</v>
      </c>
      <c r="L413" s="4">
        <f t="shared" si="201"/>
        <v>0.75000000000000011</v>
      </c>
      <c r="M413" s="8">
        <f t="shared" si="202"/>
        <v>2.5872329526621871</v>
      </c>
      <c r="N413" s="8">
        <f t="shared" si="203"/>
        <v>67.088393045469601</v>
      </c>
      <c r="O413" s="8">
        <f t="shared" si="204"/>
        <v>30.324374001868204</v>
      </c>
      <c r="P413" s="4">
        <v>7507456</v>
      </c>
      <c r="Q413" s="4">
        <f t="shared" si="225"/>
        <v>10000</v>
      </c>
      <c r="R413" s="13">
        <f t="shared" si="217"/>
        <v>36446433</v>
      </c>
      <c r="S413" s="13">
        <f t="shared" si="218"/>
        <v>2.2410972289112628E-4</v>
      </c>
      <c r="T413" s="13">
        <f t="shared" si="222"/>
        <v>10018</v>
      </c>
      <c r="U413" s="13">
        <f t="shared" si="206"/>
        <v>6481860100</v>
      </c>
      <c r="V413" s="13">
        <f t="shared" si="219"/>
        <v>1328342478423489</v>
      </c>
      <c r="W413" s="13">
        <f t="shared" si="207"/>
        <v>1690710</v>
      </c>
      <c r="X413" s="13">
        <f t="shared" si="226"/>
        <v>806549180</v>
      </c>
      <c r="Y413" s="13">
        <f t="shared" si="220"/>
        <v>80510</v>
      </c>
      <c r="Z413" s="13">
        <f t="shared" si="208"/>
        <v>365120365794</v>
      </c>
      <c r="AA413" s="13">
        <f t="shared" si="209"/>
        <v>2934302320830</v>
      </c>
      <c r="AB413" s="13">
        <f t="shared" si="210"/>
        <v>2.939584065007494E+16</v>
      </c>
      <c r="AC413" s="13">
        <f t="shared" si="211"/>
        <v>1.069448529378751E+20</v>
      </c>
      <c r="AD413" s="13">
        <f t="shared" si="212"/>
        <v>8.610130110028324E+24</v>
      </c>
      <c r="AE413" s="13">
        <f t="shared" si="213"/>
        <v>364464330000</v>
      </c>
      <c r="AF413" s="13">
        <f t="shared" si="223"/>
        <v>-4</v>
      </c>
      <c r="AG413" s="13">
        <f t="shared" si="224"/>
        <v>-11737209283320</v>
      </c>
      <c r="AH413" s="13">
        <f t="shared" si="214"/>
        <v>2.362406798500233E+17</v>
      </c>
      <c r="AI413" s="13">
        <f t="shared" si="215"/>
        <v>-322040</v>
      </c>
      <c r="AJ413" s="13">
        <f t="shared" si="195"/>
        <v>16.977748559822803</v>
      </c>
      <c r="AK413" s="13">
        <f t="shared" si="221"/>
        <v>82.421845079934968</v>
      </c>
      <c r="AL413" s="13">
        <f t="shared" si="216"/>
        <v>0.60040636024223315</v>
      </c>
    </row>
    <row r="414" spans="1:38" ht="15.75" thickBot="1" x14ac:dyDescent="0.3">
      <c r="A414" s="3">
        <v>44637</v>
      </c>
      <c r="B414" s="8">
        <v>265511</v>
      </c>
      <c r="C414" s="4">
        <f t="shared" si="197"/>
        <v>15</v>
      </c>
      <c r="D414" s="8">
        <f t="shared" si="205"/>
        <v>1</v>
      </c>
      <c r="E414" s="4">
        <f t="shared" si="205"/>
        <v>19</v>
      </c>
      <c r="F414" s="8">
        <v>80505</v>
      </c>
      <c r="G414" s="4">
        <v>6870</v>
      </c>
      <c r="H414" s="4">
        <f t="shared" si="196"/>
        <v>178136</v>
      </c>
      <c r="I414" s="4">
        <f t="shared" si="198"/>
        <v>1.6148065337556674E-4</v>
      </c>
      <c r="J414" s="4">
        <f t="shared" si="199"/>
        <v>2.4843177442394882E-4</v>
      </c>
      <c r="K414" s="4">
        <f t="shared" si="200"/>
        <v>1.2421588721197442E-5</v>
      </c>
      <c r="L414" s="4">
        <f t="shared" si="201"/>
        <v>0.61904761904761907</v>
      </c>
      <c r="M414" s="8">
        <f t="shared" si="202"/>
        <v>2.5874634195946684</v>
      </c>
      <c r="N414" s="8">
        <f t="shared" si="203"/>
        <v>67.091758910176978</v>
      </c>
      <c r="O414" s="8">
        <f t="shared" si="204"/>
        <v>30.320777670228349</v>
      </c>
      <c r="P414" s="4">
        <v>7515624</v>
      </c>
      <c r="Q414" s="4">
        <f t="shared" si="225"/>
        <v>8168</v>
      </c>
      <c r="R414" s="13">
        <f t="shared" si="217"/>
        <v>36438250</v>
      </c>
      <c r="S414" s="13">
        <f t="shared" si="218"/>
        <v>2.7018311801472355E-4</v>
      </c>
      <c r="T414" s="13">
        <f t="shared" si="222"/>
        <v>8183</v>
      </c>
      <c r="U414" s="13">
        <f t="shared" si="206"/>
        <v>6481055025</v>
      </c>
      <c r="V414" s="13">
        <f t="shared" si="219"/>
        <v>1327746063062500</v>
      </c>
      <c r="W414" s="13">
        <f t="shared" si="207"/>
        <v>1529595</v>
      </c>
      <c r="X414" s="13">
        <f t="shared" si="226"/>
        <v>658772415</v>
      </c>
      <c r="Y414" s="13">
        <f t="shared" si="220"/>
        <v>80505</v>
      </c>
      <c r="Z414" s="13">
        <f t="shared" si="208"/>
        <v>298174199750</v>
      </c>
      <c r="AA414" s="13">
        <f t="shared" si="209"/>
        <v>2933461316250</v>
      </c>
      <c r="AB414" s="13">
        <f t="shared" si="210"/>
        <v>2.4004513950873752E+16</v>
      </c>
      <c r="AC414" s="13">
        <f t="shared" si="211"/>
        <v>1.0689019680684656E+20</v>
      </c>
      <c r="AD414" s="13">
        <f t="shared" si="212"/>
        <v>8.6051952939351829E+24</v>
      </c>
      <c r="AE414" s="13">
        <f t="shared" si="213"/>
        <v>297627626000</v>
      </c>
      <c r="AF414" s="13">
        <f t="shared" si="223"/>
        <v>-5</v>
      </c>
      <c r="AG414" s="13">
        <f t="shared" si="224"/>
        <v>-14667306581250</v>
      </c>
      <c r="AH414" s="13">
        <f t="shared" si="214"/>
        <v>2.3615830326470624E+17</v>
      </c>
      <c r="AI414" s="13">
        <f t="shared" si="215"/>
        <v>-402525</v>
      </c>
      <c r="AJ414" s="13">
        <f t="shared" si="195"/>
        <v>16.996220096683842</v>
      </c>
      <c r="AK414" s="13">
        <f t="shared" si="221"/>
        <v>82.40333962129958</v>
      </c>
      <c r="AL414" s="13">
        <f t="shared" si="216"/>
        <v>0.60044028201658617</v>
      </c>
    </row>
    <row r="415" spans="1:38" ht="15.75" thickBot="1" x14ac:dyDescent="0.3">
      <c r="A415" s="3">
        <v>44638</v>
      </c>
      <c r="B415" s="8">
        <v>265524</v>
      </c>
      <c r="C415" s="4">
        <f t="shared" si="197"/>
        <v>13</v>
      </c>
      <c r="D415" s="8">
        <f t="shared" si="205"/>
        <v>1</v>
      </c>
      <c r="E415" s="4">
        <f t="shared" si="205"/>
        <v>20</v>
      </c>
      <c r="F415" s="8">
        <v>80497</v>
      </c>
      <c r="G415" s="4">
        <v>6871</v>
      </c>
      <c r="H415" s="4">
        <f t="shared" si="196"/>
        <v>178156</v>
      </c>
      <c r="I415" s="4">
        <f t="shared" si="198"/>
        <v>1.8634234816204332E-4</v>
      </c>
      <c r="J415" s="4">
        <f t="shared" si="199"/>
        <v>2.3603364100525487E-4</v>
      </c>
      <c r="K415" s="4">
        <f t="shared" si="200"/>
        <v>0</v>
      </c>
      <c r="L415" s="4">
        <f t="shared" si="201"/>
        <v>0.78947368421052633</v>
      </c>
      <c r="M415" s="8">
        <f t="shared" si="202"/>
        <v>2.5877133517120865</v>
      </c>
      <c r="N415" s="8">
        <f t="shared" si="203"/>
        <v>67.096006387369883</v>
      </c>
      <c r="O415" s="8">
        <f t="shared" si="204"/>
        <v>30.316280260918031</v>
      </c>
      <c r="P415" s="4">
        <v>7525469</v>
      </c>
      <c r="Q415" s="4">
        <f t="shared" si="225"/>
        <v>9845</v>
      </c>
      <c r="R415" s="13">
        <f t="shared" si="217"/>
        <v>36428392</v>
      </c>
      <c r="S415" s="13">
        <f t="shared" si="218"/>
        <v>2.5309928585373739E-4</v>
      </c>
      <c r="T415" s="13">
        <f t="shared" si="222"/>
        <v>9858</v>
      </c>
      <c r="U415" s="13">
        <f t="shared" si="206"/>
        <v>6479767009</v>
      </c>
      <c r="V415" s="13">
        <f t="shared" si="219"/>
        <v>1327027743705664</v>
      </c>
      <c r="W415" s="13">
        <f t="shared" si="207"/>
        <v>1609940</v>
      </c>
      <c r="X415" s="13">
        <f t="shared" si="226"/>
        <v>793539426</v>
      </c>
      <c r="Y415" s="13">
        <f t="shared" si="220"/>
        <v>80497</v>
      </c>
      <c r="Z415" s="13">
        <f t="shared" si="208"/>
        <v>359111088336</v>
      </c>
      <c r="AA415" s="13">
        <f t="shared" si="209"/>
        <v>2932376270824</v>
      </c>
      <c r="AB415" s="13">
        <f t="shared" si="210"/>
        <v>2.8907365277782992E+16</v>
      </c>
      <c r="AC415" s="13">
        <f t="shared" si="211"/>
        <v>1.0682175228507483E+20</v>
      </c>
      <c r="AD415" s="13">
        <f t="shared" si="212"/>
        <v>8.5988305936916692E+24</v>
      </c>
      <c r="AE415" s="13">
        <f t="shared" si="213"/>
        <v>358637519240</v>
      </c>
      <c r="AF415" s="13">
        <f t="shared" si="223"/>
        <v>-8</v>
      </c>
      <c r="AG415" s="13">
        <f t="shared" si="224"/>
        <v>-23459010166592</v>
      </c>
      <c r="AH415" s="13">
        <f t="shared" si="214"/>
        <v>2.3604749267251952E+17</v>
      </c>
      <c r="AI415" s="13">
        <f t="shared" si="215"/>
        <v>-643976</v>
      </c>
      <c r="AJ415" s="13">
        <f t="shared" si="195"/>
        <v>17.01848408791755</v>
      </c>
      <c r="AK415" s="13">
        <f t="shared" si="221"/>
        <v>82.381046231194759</v>
      </c>
      <c r="AL415" s="13">
        <f t="shared" si="216"/>
        <v>0.60046968088769215</v>
      </c>
    </row>
    <row r="416" spans="1:38" ht="15.75" thickBot="1" x14ac:dyDescent="0.3">
      <c r="A416" s="3">
        <v>44639</v>
      </c>
      <c r="B416" s="8">
        <v>265539</v>
      </c>
      <c r="C416" s="4">
        <f t="shared" si="197"/>
        <v>15</v>
      </c>
      <c r="D416" s="8">
        <f t="shared" si="205"/>
        <v>0</v>
      </c>
      <c r="E416" s="4">
        <f t="shared" si="205"/>
        <v>19</v>
      </c>
      <c r="F416" s="8">
        <v>80493</v>
      </c>
      <c r="G416" s="4">
        <v>6871</v>
      </c>
      <c r="H416" s="4">
        <f t="shared" si="196"/>
        <v>178175</v>
      </c>
      <c r="I416" s="4">
        <f t="shared" si="198"/>
        <v>1.3665784602387784E-4</v>
      </c>
      <c r="J416" s="4">
        <f t="shared" si="199"/>
        <v>1.6150472711912837E-4</v>
      </c>
      <c r="K416" s="4">
        <f t="shared" si="200"/>
        <v>0</v>
      </c>
      <c r="L416" s="4">
        <f t="shared" si="201"/>
        <v>0.84615384615384615</v>
      </c>
      <c r="M416" s="8">
        <f t="shared" si="202"/>
        <v>2.58756717468997</v>
      </c>
      <c r="N416" s="8">
        <f t="shared" si="203"/>
        <v>67.099371467091458</v>
      </c>
      <c r="O416" s="8">
        <f t="shared" si="204"/>
        <v>30.313061358218569</v>
      </c>
      <c r="P416" s="4">
        <v>7534689</v>
      </c>
      <c r="Q416" s="4">
        <f t="shared" si="225"/>
        <v>9220</v>
      </c>
      <c r="R416" s="13">
        <f t="shared" si="217"/>
        <v>36419157</v>
      </c>
      <c r="S416" s="13">
        <f t="shared" si="218"/>
        <v>2.7128579609901458E-4</v>
      </c>
      <c r="T416" s="13">
        <f t="shared" si="222"/>
        <v>9235</v>
      </c>
      <c r="U416" s="13">
        <f t="shared" si="206"/>
        <v>6479123049</v>
      </c>
      <c r="V416" s="13">
        <f t="shared" si="219"/>
        <v>1326354996590649</v>
      </c>
      <c r="W416" s="13">
        <f t="shared" si="207"/>
        <v>1529367</v>
      </c>
      <c r="X416" s="13">
        <f t="shared" si="226"/>
        <v>743352855</v>
      </c>
      <c r="Y416" s="13">
        <f t="shared" si="220"/>
        <v>0</v>
      </c>
      <c r="Z416" s="13">
        <f t="shared" si="208"/>
        <v>336330914895</v>
      </c>
      <c r="AA416" s="13">
        <f t="shared" si="209"/>
        <v>2931487204401</v>
      </c>
      <c r="AB416" s="13">
        <f t="shared" si="210"/>
        <v>2.7072284332643236E+16</v>
      </c>
      <c r="AC416" s="13">
        <f t="shared" si="211"/>
        <v>1.067622927405711E+20</v>
      </c>
      <c r="AD416" s="13">
        <f t="shared" si="212"/>
        <v>8.5936172295667905E+24</v>
      </c>
      <c r="AE416" s="13">
        <f t="shared" si="213"/>
        <v>335784627540</v>
      </c>
      <c r="AF416" s="13">
        <f t="shared" si="223"/>
        <v>-4</v>
      </c>
      <c r="AG416" s="13">
        <f t="shared" si="224"/>
        <v>-11725948817604</v>
      </c>
      <c r="AH416" s="13">
        <f t="shared" si="214"/>
        <v>2.359641995438497E+17</v>
      </c>
      <c r="AI416" s="13">
        <f t="shared" si="215"/>
        <v>-321972</v>
      </c>
      <c r="AJ416" s="13">
        <f t="shared" si="195"/>
        <v>17.03933467188655</v>
      </c>
      <c r="AK416" s="13">
        <f t="shared" si="221"/>
        <v>82.360161725451405</v>
      </c>
      <c r="AL416" s="13">
        <f t="shared" si="216"/>
        <v>0.60050360266204517</v>
      </c>
    </row>
    <row r="417" spans="1:38" ht="15.75" thickBot="1" x14ac:dyDescent="0.3">
      <c r="A417" s="3">
        <v>44640</v>
      </c>
      <c r="B417" s="8">
        <v>265550</v>
      </c>
      <c r="C417" s="4">
        <f t="shared" si="197"/>
        <v>11</v>
      </c>
      <c r="D417" s="8">
        <f t="shared" si="205"/>
        <v>0</v>
      </c>
      <c r="E417" s="4">
        <f t="shared" si="205"/>
        <v>13</v>
      </c>
      <c r="F417" s="8">
        <v>80491</v>
      </c>
      <c r="G417" s="4">
        <v>6871</v>
      </c>
      <c r="H417" s="4">
        <f t="shared" si="196"/>
        <v>178188</v>
      </c>
      <c r="I417" s="4">
        <f t="shared" si="198"/>
        <v>1.4908499086854432E-4</v>
      </c>
      <c r="J417" s="4">
        <f t="shared" si="199"/>
        <v>1.3666124162949896E-4</v>
      </c>
      <c r="K417" s="4">
        <f t="shared" si="200"/>
        <v>1.2423749239045359E-5</v>
      </c>
      <c r="L417" s="4">
        <f t="shared" si="201"/>
        <v>1</v>
      </c>
      <c r="M417" s="8">
        <f t="shared" si="202"/>
        <v>2.5874599887026926</v>
      </c>
      <c r="N417" s="8">
        <f t="shared" si="203"/>
        <v>67.101487478817546</v>
      </c>
      <c r="O417" s="8">
        <f t="shared" si="204"/>
        <v>30.31105253247976</v>
      </c>
      <c r="P417" s="4">
        <v>7544569</v>
      </c>
      <c r="Q417" s="4">
        <f t="shared" si="225"/>
        <v>9880</v>
      </c>
      <c r="R417" s="13">
        <f t="shared" si="217"/>
        <v>36409266</v>
      </c>
      <c r="S417" s="13">
        <f t="shared" si="218"/>
        <v>2.899536617958736E-4</v>
      </c>
      <c r="T417" s="13">
        <f t="shared" si="222"/>
        <v>9891</v>
      </c>
      <c r="U417" s="13">
        <f t="shared" si="206"/>
        <v>6478801081</v>
      </c>
      <c r="V417" s="13">
        <f t="shared" si="219"/>
        <v>1325634650658756</v>
      </c>
      <c r="W417" s="13">
        <f t="shared" si="207"/>
        <v>1046383</v>
      </c>
      <c r="X417" s="13">
        <f t="shared" si="226"/>
        <v>796136481</v>
      </c>
      <c r="Y417" s="13">
        <f t="shared" si="220"/>
        <v>0</v>
      </c>
      <c r="Z417" s="13">
        <f t="shared" si="208"/>
        <v>360124050006</v>
      </c>
      <c r="AA417" s="13">
        <f t="shared" si="209"/>
        <v>2930618229606</v>
      </c>
      <c r="AB417" s="13">
        <f t="shared" si="210"/>
        <v>2.8986744909032944E+16</v>
      </c>
      <c r="AC417" s="13">
        <f t="shared" si="211"/>
        <v>1.0670165866617392E+20</v>
      </c>
      <c r="AD417" s="13">
        <f t="shared" si="212"/>
        <v>8.5885232076990056E+24</v>
      </c>
      <c r="AE417" s="13">
        <f t="shared" si="213"/>
        <v>359723548080</v>
      </c>
      <c r="AF417" s="13">
        <f t="shared" si="223"/>
        <v>-2</v>
      </c>
      <c r="AG417" s="13">
        <f t="shared" si="224"/>
        <v>-5861236459212</v>
      </c>
      <c r="AH417" s="13">
        <f t="shared" si="214"/>
        <v>2.3588839191921654E+17</v>
      </c>
      <c r="AI417" s="13">
        <f t="shared" si="215"/>
        <v>-160982</v>
      </c>
      <c r="AJ417" s="13">
        <f t="shared" si="195"/>
        <v>17.061677813927083</v>
      </c>
      <c r="AK417" s="13">
        <f t="shared" si="221"/>
        <v>82.337793707443012</v>
      </c>
      <c r="AL417" s="13">
        <f t="shared" si="216"/>
        <v>0.60052847862990411</v>
      </c>
    </row>
    <row r="418" spans="1:38" ht="15.75" thickBot="1" x14ac:dyDescent="0.3">
      <c r="A418" s="3">
        <v>44641</v>
      </c>
      <c r="B418" s="8">
        <v>265562</v>
      </c>
      <c r="C418" s="4">
        <f t="shared" si="197"/>
        <v>12</v>
      </c>
      <c r="D418" s="8">
        <f t="shared" si="205"/>
        <v>1</v>
      </c>
      <c r="E418" s="4">
        <f t="shared" si="205"/>
        <v>11</v>
      </c>
      <c r="F418" s="8">
        <v>80491</v>
      </c>
      <c r="G418" s="4">
        <v>6872</v>
      </c>
      <c r="H418" s="4">
        <f t="shared" si="196"/>
        <v>178199</v>
      </c>
      <c r="I418" s="4">
        <f t="shared" si="198"/>
        <v>1.3666124162949896E-4</v>
      </c>
      <c r="J418" s="4">
        <f t="shared" si="199"/>
        <v>9.9389993912362874E-5</v>
      </c>
      <c r="K418" s="4">
        <f t="shared" si="200"/>
        <v>1.2423749239045359E-5</v>
      </c>
      <c r="L418" s="4">
        <f t="shared" si="201"/>
        <v>1.2222222222222223</v>
      </c>
      <c r="M418" s="8">
        <f t="shared" si="202"/>
        <v>2.5877196285613153</v>
      </c>
      <c r="N418" s="8">
        <f t="shared" si="203"/>
        <v>67.102597510185944</v>
      </c>
      <c r="O418" s="8">
        <f t="shared" si="204"/>
        <v>30.309682861252739</v>
      </c>
      <c r="P418" s="4">
        <v>7555126</v>
      </c>
      <c r="Q418" s="4">
        <f t="shared" si="225"/>
        <v>10557</v>
      </c>
      <c r="R418" s="13">
        <f t="shared" si="217"/>
        <v>36398697</v>
      </c>
      <c r="S418" s="13">
        <f t="shared" si="218"/>
        <v>4.4309278433785694E-4</v>
      </c>
      <c r="T418" s="13">
        <f t="shared" si="222"/>
        <v>10569</v>
      </c>
      <c r="U418" s="13">
        <f t="shared" si="206"/>
        <v>6478801081</v>
      </c>
      <c r="V418" s="13">
        <f t="shared" si="219"/>
        <v>1324865143297809</v>
      </c>
      <c r="W418" s="13">
        <f t="shared" si="207"/>
        <v>885401</v>
      </c>
      <c r="X418" s="13">
        <f t="shared" si="226"/>
        <v>850709379</v>
      </c>
      <c r="Y418" s="13">
        <f t="shared" si="220"/>
        <v>80491</v>
      </c>
      <c r="Z418" s="13">
        <f t="shared" si="208"/>
        <v>384697828593</v>
      </c>
      <c r="AA418" s="13">
        <f t="shared" si="209"/>
        <v>2929767520227</v>
      </c>
      <c r="AB418" s="13">
        <f t="shared" si="210"/>
        <v>3.0964712921279164E+16</v>
      </c>
      <c r="AC418" s="13">
        <f t="shared" si="211"/>
        <v>1.0663972024918394E+20</v>
      </c>
      <c r="AD418" s="13">
        <f t="shared" si="212"/>
        <v>8.5835377225770648E+24</v>
      </c>
      <c r="AE418" s="13">
        <f t="shared" si="213"/>
        <v>384261044229</v>
      </c>
      <c r="AF418" s="13">
        <f t="shared" si="223"/>
        <v>0</v>
      </c>
      <c r="AG418" s="13">
        <f t="shared" si="224"/>
        <v>0</v>
      </c>
      <c r="AH418" s="13">
        <f t="shared" si="214"/>
        <v>2.3581991747059146E+17</v>
      </c>
      <c r="AI418" s="13">
        <f t="shared" si="215"/>
        <v>0</v>
      </c>
      <c r="AJ418" s="13">
        <f t="shared" si="195"/>
        <v>17.085551958716749</v>
      </c>
      <c r="AK418" s="13">
        <f t="shared" si="221"/>
        <v>82.31389242523386</v>
      </c>
      <c r="AL418" s="13">
        <f t="shared" si="216"/>
        <v>0.60055561604938645</v>
      </c>
    </row>
    <row r="419" spans="1:38" ht="15.75" thickBot="1" x14ac:dyDescent="0.3">
      <c r="A419" s="3">
        <v>44642</v>
      </c>
      <c r="B419" s="8">
        <v>265573</v>
      </c>
      <c r="C419" s="4">
        <f t="shared" si="197"/>
        <v>11</v>
      </c>
      <c r="D419" s="8">
        <f t="shared" si="205"/>
        <v>1</v>
      </c>
      <c r="E419" s="4">
        <f t="shared" si="205"/>
        <v>8</v>
      </c>
      <c r="F419" s="8">
        <v>80493</v>
      </c>
      <c r="G419" s="4">
        <v>6873</v>
      </c>
      <c r="H419" s="4">
        <f t="shared" si="196"/>
        <v>178207</v>
      </c>
      <c r="I419" s="4">
        <f t="shared" si="198"/>
        <v>1.4908128657150312E-4</v>
      </c>
      <c r="J419" s="4">
        <f t="shared" si="199"/>
        <v>1.2423440547625259E-4</v>
      </c>
      <c r="K419" s="4">
        <f t="shared" si="200"/>
        <v>0</v>
      </c>
      <c r="L419" s="4">
        <f t="shared" si="201"/>
        <v>1.2</v>
      </c>
      <c r="M419" s="8">
        <f t="shared" si="202"/>
        <v>2.5879889898446002</v>
      </c>
      <c r="N419" s="8">
        <f t="shared" si="203"/>
        <v>67.102830483520535</v>
      </c>
      <c r="O419" s="8">
        <f t="shared" si="204"/>
        <v>30.309180526634862</v>
      </c>
      <c r="P419" s="4">
        <v>7571254</v>
      </c>
      <c r="Q419" s="4">
        <f t="shared" si="225"/>
        <v>16128</v>
      </c>
      <c r="R419" s="13">
        <f t="shared" si="217"/>
        <v>36382558</v>
      </c>
      <c r="S419" s="13">
        <f t="shared" si="218"/>
        <v>4.3152545788561651E-4</v>
      </c>
      <c r="T419" s="13">
        <f t="shared" si="222"/>
        <v>16139</v>
      </c>
      <c r="U419" s="13">
        <f t="shared" si="206"/>
        <v>6479123049</v>
      </c>
      <c r="V419" s="13">
        <f t="shared" si="219"/>
        <v>1323690526623364</v>
      </c>
      <c r="W419" s="13">
        <f t="shared" si="207"/>
        <v>643944</v>
      </c>
      <c r="X419" s="13">
        <f t="shared" si="226"/>
        <v>1299076527</v>
      </c>
      <c r="Y419" s="13">
        <f t="shared" si="220"/>
        <v>80493</v>
      </c>
      <c r="Z419" s="13">
        <f t="shared" si="208"/>
        <v>587178103562</v>
      </c>
      <c r="AA419" s="13">
        <f t="shared" si="209"/>
        <v>2928541241094</v>
      </c>
      <c r="AB419" s="13">
        <f t="shared" si="210"/>
        <v>4.7263727090016064E+16</v>
      </c>
      <c r="AC419" s="13">
        <f t="shared" si="211"/>
        <v>1.0654782155949444E+20</v>
      </c>
      <c r="AD419" s="13">
        <f t="shared" si="212"/>
        <v>8.5763538007883856E+24</v>
      </c>
      <c r="AE419" s="13">
        <f t="shared" si="213"/>
        <v>586777895424</v>
      </c>
      <c r="AF419" s="13">
        <f t="shared" si="223"/>
        <v>2</v>
      </c>
      <c r="AG419" s="13">
        <f t="shared" si="224"/>
        <v>5857082482188</v>
      </c>
      <c r="AH419" s="13">
        <f t="shared" si="214"/>
        <v>2.3572707011937933E+17</v>
      </c>
      <c r="AI419" s="13">
        <f t="shared" si="215"/>
        <v>160986</v>
      </c>
      <c r="AJ419" s="13">
        <f t="shared" si="195"/>
        <v>17.122024650501132</v>
      </c>
      <c r="AK419" s="13">
        <f t="shared" si="221"/>
        <v>82.277394857481625</v>
      </c>
      <c r="AL419" s="13">
        <f t="shared" si="216"/>
        <v>0.60058049201724539</v>
      </c>
    </row>
    <row r="420" spans="1:38" ht="15.75" thickBot="1" x14ac:dyDescent="0.3">
      <c r="A420" s="3">
        <v>44643</v>
      </c>
      <c r="B420" s="8">
        <v>265585</v>
      </c>
      <c r="C420" s="4">
        <f t="shared" si="197"/>
        <v>12</v>
      </c>
      <c r="D420" s="8">
        <f t="shared" si="205"/>
        <v>0</v>
      </c>
      <c r="E420" s="4">
        <f t="shared" si="205"/>
        <v>10</v>
      </c>
      <c r="F420" s="8">
        <v>80495</v>
      </c>
      <c r="G420" s="4">
        <v>6873</v>
      </c>
      <c r="H420" s="4">
        <f t="shared" si="196"/>
        <v>178217</v>
      </c>
      <c r="I420" s="4">
        <f t="shared" si="198"/>
        <v>1.7392384620162744E-4</v>
      </c>
      <c r="J420" s="4">
        <f t="shared" si="199"/>
        <v>9.9385054972358532E-5</v>
      </c>
      <c r="K420" s="4">
        <f t="shared" si="200"/>
        <v>0</v>
      </c>
      <c r="L420" s="4">
        <f t="shared" si="201"/>
        <v>1.75</v>
      </c>
      <c r="M420" s="8">
        <f t="shared" si="202"/>
        <v>2.5878720560272606</v>
      </c>
      <c r="N420" s="8">
        <f t="shared" si="203"/>
        <v>67.10356383078863</v>
      </c>
      <c r="O420" s="8">
        <f t="shared" si="204"/>
        <v>30.308564113184104</v>
      </c>
      <c r="P420" s="4">
        <v>7586954</v>
      </c>
      <c r="Q420" s="4">
        <f t="shared" si="225"/>
        <v>15700</v>
      </c>
      <c r="R420" s="13">
        <f t="shared" si="217"/>
        <v>36366846</v>
      </c>
      <c r="S420" s="13">
        <f t="shared" si="218"/>
        <v>2.6361923164851855E-4</v>
      </c>
      <c r="T420" s="13">
        <f t="shared" si="222"/>
        <v>15712</v>
      </c>
      <c r="U420" s="13">
        <f t="shared" si="206"/>
        <v>6479445025</v>
      </c>
      <c r="V420" s="13">
        <f t="shared" si="219"/>
        <v>1322547487987716</v>
      </c>
      <c r="W420" s="13">
        <f t="shared" si="207"/>
        <v>804950</v>
      </c>
      <c r="X420" s="13">
        <f t="shared" si="226"/>
        <v>1264737440</v>
      </c>
      <c r="Y420" s="13">
        <f t="shared" si="220"/>
        <v>0</v>
      </c>
      <c r="Z420" s="13">
        <f t="shared" si="208"/>
        <v>571395884352</v>
      </c>
      <c r="AA420" s="13">
        <f t="shared" si="209"/>
        <v>2927349268770</v>
      </c>
      <c r="AB420" s="13">
        <f t="shared" si="210"/>
        <v>4.599451171091424E+16</v>
      </c>
      <c r="AC420" s="13">
        <f t="shared" si="211"/>
        <v>1.0645846004557119E+20</v>
      </c>
      <c r="AD420" s="13">
        <f t="shared" si="212"/>
        <v>8.569373741368254E+24</v>
      </c>
      <c r="AE420" s="13">
        <f t="shared" si="213"/>
        <v>570959482200</v>
      </c>
      <c r="AF420" s="13">
        <f t="shared" si="223"/>
        <v>2</v>
      </c>
      <c r="AG420" s="13">
        <f t="shared" si="224"/>
        <v>5854698537540</v>
      </c>
      <c r="AH420" s="13">
        <f t="shared" si="214"/>
        <v>2.3563697938964115E+17</v>
      </c>
      <c r="AI420" s="13">
        <f t="shared" si="215"/>
        <v>160990</v>
      </c>
      <c r="AJ420" s="13">
        <f t="shared" si="195"/>
        <v>17.157529440990643</v>
      </c>
      <c r="AK420" s="13">
        <f t="shared" si="221"/>
        <v>82.241862929572633</v>
      </c>
      <c r="AL420" s="13">
        <f t="shared" si="216"/>
        <v>0.60060762943672785</v>
      </c>
    </row>
    <row r="421" spans="1:38" ht="15.75" thickBot="1" x14ac:dyDescent="0.3">
      <c r="A421" s="3">
        <v>44644</v>
      </c>
      <c r="B421" s="8">
        <v>265599</v>
      </c>
      <c r="C421" s="4">
        <f t="shared" si="197"/>
        <v>14</v>
      </c>
      <c r="D421" s="8">
        <f t="shared" si="205"/>
        <v>0</v>
      </c>
      <c r="E421" s="4">
        <f t="shared" si="205"/>
        <v>8</v>
      </c>
      <c r="F421" s="8">
        <v>80501</v>
      </c>
      <c r="G421" s="4">
        <v>6873</v>
      </c>
      <c r="H421" s="4">
        <f t="shared" si="196"/>
        <v>178225</v>
      </c>
      <c r="I421" s="4">
        <f t="shared" si="198"/>
        <v>1.6148867715928995E-4</v>
      </c>
      <c r="J421" s="4">
        <f t="shared" si="199"/>
        <v>1.4906647122395994E-4</v>
      </c>
      <c r="K421" s="4">
        <f t="shared" si="200"/>
        <v>0</v>
      </c>
      <c r="L421" s="4">
        <f t="shared" si="201"/>
        <v>1.0833333333333335</v>
      </c>
      <c r="M421" s="8">
        <f t="shared" si="202"/>
        <v>2.5877356465950552</v>
      </c>
      <c r="N421" s="8">
        <f t="shared" si="203"/>
        <v>67.103038791561715</v>
      </c>
      <c r="O421" s="8">
        <f t="shared" si="204"/>
        <v>30.309225561843228</v>
      </c>
      <c r="P421" s="4">
        <v>7596541</v>
      </c>
      <c r="Q421" s="4">
        <f t="shared" si="225"/>
        <v>9587</v>
      </c>
      <c r="R421" s="13">
        <f t="shared" si="217"/>
        <v>36357245</v>
      </c>
      <c r="S421" s="13">
        <f t="shared" si="218"/>
        <v>2.6445898197181882E-4</v>
      </c>
      <c r="T421" s="13">
        <f t="shared" si="222"/>
        <v>9601</v>
      </c>
      <c r="U421" s="13">
        <f t="shared" si="206"/>
        <v>6480411001</v>
      </c>
      <c r="V421" s="13">
        <f t="shared" si="219"/>
        <v>1321849263990025</v>
      </c>
      <c r="W421" s="13">
        <f t="shared" si="207"/>
        <v>644008</v>
      </c>
      <c r="X421" s="13">
        <f t="shared" si="226"/>
        <v>772890101</v>
      </c>
      <c r="Y421" s="13">
        <f t="shared" si="220"/>
        <v>0</v>
      </c>
      <c r="Z421" s="13">
        <f t="shared" si="208"/>
        <v>349065909245</v>
      </c>
      <c r="AA421" s="13">
        <f t="shared" si="209"/>
        <v>2926794579745</v>
      </c>
      <c r="AB421" s="13">
        <f t="shared" si="210"/>
        <v>2.8100154760131744E+16</v>
      </c>
      <c r="AC421" s="13">
        <f t="shared" si="211"/>
        <v>1.06410187600461E+20</v>
      </c>
      <c r="AD421" s="13">
        <f t="shared" si="212"/>
        <v>8.5661265120247114E+24</v>
      </c>
      <c r="AE421" s="13">
        <f t="shared" si="213"/>
        <v>348556907815</v>
      </c>
      <c r="AF421" s="13">
        <f t="shared" si="223"/>
        <v>6</v>
      </c>
      <c r="AG421" s="13">
        <f t="shared" si="224"/>
        <v>17560767478470</v>
      </c>
      <c r="AH421" s="13">
        <f t="shared" si="214"/>
        <v>2.3560989046405226E+17</v>
      </c>
      <c r="AI421" s="13">
        <f t="shared" si="215"/>
        <v>483006</v>
      </c>
      <c r="AJ421" s="13">
        <f t="shared" si="195"/>
        <v>17.179209977705479</v>
      </c>
      <c r="AK421" s="13">
        <f t="shared" si="221"/>
        <v>82.22015073253506</v>
      </c>
      <c r="AL421" s="13">
        <f t="shared" si="216"/>
        <v>0.60063928975945735</v>
      </c>
    </row>
    <row r="422" spans="1:38" ht="15.75" thickBot="1" x14ac:dyDescent="0.3">
      <c r="A422" s="3">
        <v>44645</v>
      </c>
      <c r="B422" s="8">
        <v>265612</v>
      </c>
      <c r="C422" s="4">
        <f t="shared" si="197"/>
        <v>13</v>
      </c>
      <c r="D422" s="8">
        <f t="shared" si="205"/>
        <v>0</v>
      </c>
      <c r="E422" s="4">
        <f t="shared" si="205"/>
        <v>12</v>
      </c>
      <c r="F422" s="8">
        <v>80502</v>
      </c>
      <c r="G422" s="4">
        <v>6873</v>
      </c>
      <c r="H422" s="4">
        <f t="shared" si="196"/>
        <v>178237</v>
      </c>
      <c r="I422" s="4">
        <f t="shared" si="198"/>
        <v>1.1179846463441902E-4</v>
      </c>
      <c r="J422" s="4">
        <f t="shared" si="199"/>
        <v>7.4532309756279353E-5</v>
      </c>
      <c r="K422" s="4">
        <f t="shared" si="200"/>
        <v>0</v>
      </c>
      <c r="L422" s="4">
        <f t="shared" si="201"/>
        <v>1.5</v>
      </c>
      <c r="M422" s="8">
        <f t="shared" si="202"/>
        <v>2.5876089935695674</v>
      </c>
      <c r="N422" s="8">
        <f t="shared" si="203"/>
        <v>67.104272397331442</v>
      </c>
      <c r="O422" s="8">
        <f t="shared" si="204"/>
        <v>30.30811860909899</v>
      </c>
      <c r="P422" s="4">
        <v>7606156</v>
      </c>
      <c r="Q422" s="4">
        <f t="shared" si="225"/>
        <v>9615</v>
      </c>
      <c r="R422" s="13">
        <f t="shared" si="217"/>
        <v>36347617</v>
      </c>
      <c r="S422" s="13">
        <f t="shared" si="218"/>
        <v>2.857408781434007E-4</v>
      </c>
      <c r="T422" s="13">
        <f t="shared" si="222"/>
        <v>9628</v>
      </c>
      <c r="U422" s="13">
        <f t="shared" si="206"/>
        <v>6480572004</v>
      </c>
      <c r="V422" s="13">
        <f t="shared" si="219"/>
        <v>1321149261578689</v>
      </c>
      <c r="W422" s="13">
        <f t="shared" si="207"/>
        <v>966024</v>
      </c>
      <c r="X422" s="13">
        <f t="shared" si="226"/>
        <v>775073256</v>
      </c>
      <c r="Y422" s="13">
        <f t="shared" si="220"/>
        <v>0</v>
      </c>
      <c r="Z422" s="13">
        <f t="shared" si="208"/>
        <v>349954856476</v>
      </c>
      <c r="AA422" s="13">
        <f t="shared" si="209"/>
        <v>2926055863734</v>
      </c>
      <c r="AB422" s="13">
        <f t="shared" si="210"/>
        <v>2.8172065856030952E+16</v>
      </c>
      <c r="AC422" s="13">
        <f t="shared" si="211"/>
        <v>1.0635515785560762E+20</v>
      </c>
      <c r="AD422" s="13">
        <f t="shared" si="212"/>
        <v>8.5618029176921253E+24</v>
      </c>
      <c r="AE422" s="13">
        <f t="shared" si="213"/>
        <v>349482337455</v>
      </c>
      <c r="AF422" s="13">
        <f t="shared" si="223"/>
        <v>1</v>
      </c>
      <c r="AG422" s="13">
        <f t="shared" si="224"/>
        <v>2926055863734</v>
      </c>
      <c r="AH422" s="13">
        <f t="shared" si="214"/>
        <v>2.3555334914231446E+17</v>
      </c>
      <c r="AI422" s="13">
        <f t="shared" si="215"/>
        <v>80502</v>
      </c>
      <c r="AJ422" s="13">
        <f t="shared" si="195"/>
        <v>17.200953835065775</v>
      </c>
      <c r="AK422" s="13">
        <f t="shared" si="221"/>
        <v>82.198377476303662</v>
      </c>
      <c r="AL422" s="13">
        <f t="shared" si="216"/>
        <v>0.60066868863056322</v>
      </c>
    </row>
    <row r="423" spans="1:38" ht="15.75" thickBot="1" x14ac:dyDescent="0.3">
      <c r="A423" s="3">
        <v>44646</v>
      </c>
      <c r="B423" s="8">
        <v>265621</v>
      </c>
      <c r="C423" s="4">
        <f t="shared" si="197"/>
        <v>9</v>
      </c>
      <c r="D423" s="8">
        <f t="shared" si="205"/>
        <v>0</v>
      </c>
      <c r="E423" s="4">
        <f t="shared" si="205"/>
        <v>6</v>
      </c>
      <c r="F423" s="8">
        <v>80505</v>
      </c>
      <c r="G423" s="4">
        <v>6873</v>
      </c>
      <c r="H423" s="4">
        <f t="shared" si="196"/>
        <v>178243</v>
      </c>
      <c r="I423" s="4">
        <f t="shared" si="198"/>
        <v>9.9372709769579532E-5</v>
      </c>
      <c r="J423" s="4">
        <f t="shared" si="199"/>
        <v>8.6951121048382094E-5</v>
      </c>
      <c r="K423" s="4">
        <f t="shared" si="200"/>
        <v>0</v>
      </c>
      <c r="L423" s="4">
        <f t="shared" si="201"/>
        <v>1.1428571428571428</v>
      </c>
      <c r="M423" s="8">
        <f t="shared" si="202"/>
        <v>2.5875213179680823</v>
      </c>
      <c r="N423" s="8">
        <f t="shared" si="203"/>
        <v>67.104257569996349</v>
      </c>
      <c r="O423" s="8">
        <f t="shared" si="204"/>
        <v>30.308221112035572</v>
      </c>
      <c r="P423" s="4">
        <v>7616542</v>
      </c>
      <c r="Q423" s="4">
        <f t="shared" si="225"/>
        <v>10386</v>
      </c>
      <c r="R423" s="13">
        <f t="shared" si="217"/>
        <v>36337222</v>
      </c>
      <c r="S423" s="13">
        <f t="shared" si="218"/>
        <v>2.7536502377644611E-4</v>
      </c>
      <c r="T423" s="13">
        <f t="shared" si="222"/>
        <v>10395</v>
      </c>
      <c r="U423" s="13">
        <f t="shared" si="206"/>
        <v>6481055025</v>
      </c>
      <c r="V423" s="13">
        <f t="shared" si="219"/>
        <v>1320393702677284</v>
      </c>
      <c r="W423" s="13">
        <f t="shared" si="207"/>
        <v>483030</v>
      </c>
      <c r="X423" s="13">
        <f t="shared" si="226"/>
        <v>836849475</v>
      </c>
      <c r="Y423" s="13">
        <f t="shared" si="220"/>
        <v>0</v>
      </c>
      <c r="Z423" s="13">
        <f t="shared" si="208"/>
        <v>377725422690</v>
      </c>
      <c r="AA423" s="13">
        <f t="shared" si="209"/>
        <v>2925328057110</v>
      </c>
      <c r="AB423" s="13">
        <f t="shared" si="210"/>
        <v>3.0408785153658448E+16</v>
      </c>
      <c r="AC423" s="13">
        <f t="shared" si="211"/>
        <v>1.0629829503403475E+20</v>
      </c>
      <c r="AD423" s="13">
        <f t="shared" si="212"/>
        <v>8.5575442417149671E+24</v>
      </c>
      <c r="AE423" s="13">
        <f t="shared" si="213"/>
        <v>377398387692</v>
      </c>
      <c r="AF423" s="13">
        <f t="shared" si="223"/>
        <v>3</v>
      </c>
      <c r="AG423" s="13">
        <f t="shared" si="224"/>
        <v>8775984171330</v>
      </c>
      <c r="AH423" s="13">
        <f t="shared" si="214"/>
        <v>2.3550353523764054E+17</v>
      </c>
      <c r="AI423" s="13">
        <f t="shared" si="215"/>
        <v>241515</v>
      </c>
      <c r="AJ423" s="13">
        <f t="shared" si="195"/>
        <v>17.224441271627818</v>
      </c>
      <c r="AK423" s="13">
        <f t="shared" si="221"/>
        <v>82.174869686677013</v>
      </c>
      <c r="AL423" s="13">
        <f t="shared" si="216"/>
        <v>0.60068904169517512</v>
      </c>
    </row>
    <row r="424" spans="1:38" ht="15.75" thickBot="1" x14ac:dyDescent="0.3">
      <c r="A424" s="3">
        <v>44647</v>
      </c>
      <c r="B424" s="8">
        <v>265629</v>
      </c>
      <c r="C424" s="4">
        <f t="shared" si="197"/>
        <v>8</v>
      </c>
      <c r="D424" s="8">
        <f t="shared" si="205"/>
        <v>0</v>
      </c>
      <c r="E424" s="4">
        <f t="shared" si="205"/>
        <v>7</v>
      </c>
      <c r="F424" s="8">
        <v>80506</v>
      </c>
      <c r="G424" s="4">
        <v>6873</v>
      </c>
      <c r="H424" s="4">
        <f t="shared" si="196"/>
        <v>178250</v>
      </c>
      <c r="I424" s="4">
        <f t="shared" si="198"/>
        <v>1.490572131269719E-4</v>
      </c>
      <c r="J424" s="4">
        <f t="shared" si="199"/>
        <v>1.3663577869972424E-4</v>
      </c>
      <c r="K424" s="4">
        <f t="shared" si="200"/>
        <v>0</v>
      </c>
      <c r="L424" s="4">
        <f t="shared" si="201"/>
        <v>1.0909090909090908</v>
      </c>
      <c r="M424" s="8">
        <f t="shared" si="202"/>
        <v>2.5874433890877877</v>
      </c>
      <c r="N424" s="8">
        <f t="shared" si="203"/>
        <v>67.104871832518285</v>
      </c>
      <c r="O424" s="8">
        <f t="shared" si="204"/>
        <v>30.307684778393924</v>
      </c>
      <c r="P424" s="4">
        <v>7626548</v>
      </c>
      <c r="Q424" s="4">
        <f t="shared" si="225"/>
        <v>10006</v>
      </c>
      <c r="R424" s="13">
        <f t="shared" si="217"/>
        <v>36327208</v>
      </c>
      <c r="S424" s="13">
        <f t="shared" si="218"/>
        <v>2.3657199309123895E-4</v>
      </c>
      <c r="T424" s="13">
        <f t="shared" si="222"/>
        <v>10014</v>
      </c>
      <c r="U424" s="13">
        <f t="shared" si="206"/>
        <v>6481216036</v>
      </c>
      <c r="V424" s="13">
        <f t="shared" si="219"/>
        <v>1319666041075264</v>
      </c>
      <c r="W424" s="13">
        <f t="shared" si="207"/>
        <v>563542</v>
      </c>
      <c r="X424" s="13">
        <f t="shared" si="226"/>
        <v>806187084</v>
      </c>
      <c r="Y424" s="13">
        <f t="shared" si="220"/>
        <v>0</v>
      </c>
      <c r="Z424" s="13">
        <f t="shared" si="208"/>
        <v>363780660912</v>
      </c>
      <c r="AA424" s="13">
        <f t="shared" si="209"/>
        <v>2924558207248</v>
      </c>
      <c r="AB424" s="13">
        <f t="shared" si="210"/>
        <v>2.9286525887381472E+16</v>
      </c>
      <c r="AC424" s="13">
        <f t="shared" si="211"/>
        <v>1.062410343028052E+20</v>
      </c>
      <c r="AD424" s="13">
        <f t="shared" si="212"/>
        <v>8.5530407075816356E+24</v>
      </c>
      <c r="AE424" s="13">
        <f t="shared" si="213"/>
        <v>363490043248</v>
      </c>
      <c r="AF424" s="13">
        <f t="shared" si="223"/>
        <v>1</v>
      </c>
      <c r="AG424" s="13">
        <f t="shared" si="224"/>
        <v>2924558207248</v>
      </c>
      <c r="AH424" s="13">
        <f t="shared" si="214"/>
        <v>2.3544448303270749E+17</v>
      </c>
      <c r="AI424" s="13">
        <f t="shared" si="215"/>
        <v>80506</v>
      </c>
      <c r="AJ424" s="13">
        <f t="shared" si="195"/>
        <v>17.247069356572915</v>
      </c>
      <c r="AK424" s="13">
        <f t="shared" si="221"/>
        <v>82.152223510118915</v>
      </c>
      <c r="AL424" s="13">
        <f t="shared" si="216"/>
        <v>0.60070713330816339</v>
      </c>
    </row>
    <row r="425" spans="1:38" ht="15.75" thickBot="1" x14ac:dyDescent="0.3">
      <c r="A425" s="3">
        <v>44648</v>
      </c>
      <c r="B425" s="8">
        <v>265641</v>
      </c>
      <c r="C425" s="4">
        <f t="shared" si="197"/>
        <v>12</v>
      </c>
      <c r="D425" s="8">
        <f t="shared" si="205"/>
        <v>0</v>
      </c>
      <c r="E425" s="4">
        <f t="shared" si="205"/>
        <v>11</v>
      </c>
      <c r="F425" s="8">
        <v>80507</v>
      </c>
      <c r="G425" s="4">
        <v>6873</v>
      </c>
      <c r="H425" s="4">
        <f t="shared" si="196"/>
        <v>178261</v>
      </c>
      <c r="I425" s="4">
        <f t="shared" si="198"/>
        <v>1.2421280137130933E-4</v>
      </c>
      <c r="J425" s="4">
        <f t="shared" si="199"/>
        <v>1.1179152123417839E-4</v>
      </c>
      <c r="K425" s="4">
        <f t="shared" si="200"/>
        <v>1.2421280137130932E-5</v>
      </c>
      <c r="L425" s="4">
        <f t="shared" si="201"/>
        <v>1</v>
      </c>
      <c r="M425" s="8">
        <f t="shared" si="202"/>
        <v>2.5873265045681952</v>
      </c>
      <c r="N425" s="8">
        <f t="shared" si="203"/>
        <v>67.105981380886234</v>
      </c>
      <c r="O425" s="8">
        <f t="shared" si="204"/>
        <v>30.306692114545569</v>
      </c>
      <c r="P425" s="4">
        <v>7635142</v>
      </c>
      <c r="Q425" s="4">
        <f t="shared" si="225"/>
        <v>8594</v>
      </c>
      <c r="R425" s="13">
        <f t="shared" si="217"/>
        <v>36318602</v>
      </c>
      <c r="S425" s="13">
        <f t="shared" si="218"/>
        <v>2.8852982832323779E-4</v>
      </c>
      <c r="T425" s="13">
        <f t="shared" si="222"/>
        <v>8606</v>
      </c>
      <c r="U425" s="13">
        <f t="shared" si="206"/>
        <v>6481377049</v>
      </c>
      <c r="V425" s="13">
        <f t="shared" si="219"/>
        <v>1319040851234404</v>
      </c>
      <c r="W425" s="13">
        <f t="shared" si="207"/>
        <v>885577</v>
      </c>
      <c r="X425" s="13">
        <f t="shared" si="226"/>
        <v>692843242</v>
      </c>
      <c r="Y425" s="13">
        <f t="shared" si="220"/>
        <v>0</v>
      </c>
      <c r="Z425" s="13">
        <f t="shared" si="208"/>
        <v>312557888812</v>
      </c>
      <c r="AA425" s="13">
        <f t="shared" si="209"/>
        <v>2923901691214</v>
      </c>
      <c r="AB425" s="13">
        <f t="shared" si="210"/>
        <v>2.5163097954587684E+16</v>
      </c>
      <c r="AC425" s="13">
        <f t="shared" si="211"/>
        <v>1.0619202181032816E+20</v>
      </c>
      <c r="AD425" s="13">
        <f t="shared" si="212"/>
        <v>8.5492010998840896E+24</v>
      </c>
      <c r="AE425" s="13">
        <f t="shared" si="213"/>
        <v>312122065588</v>
      </c>
      <c r="AF425" s="13">
        <f t="shared" si="223"/>
        <v>1</v>
      </c>
      <c r="AG425" s="13">
        <f t="shared" si="224"/>
        <v>2923901691214</v>
      </c>
      <c r="AH425" s="13">
        <f t="shared" si="214"/>
        <v>2.353945534545655E+17</v>
      </c>
      <c r="AI425" s="13">
        <f t="shared" si="215"/>
        <v>80507</v>
      </c>
      <c r="AJ425" s="13">
        <f t="shared" si="195"/>
        <v>17.266504271825582</v>
      </c>
      <c r="AK425" s="13">
        <f t="shared" si="221"/>
        <v>82.132761457446776</v>
      </c>
      <c r="AL425" s="13">
        <f t="shared" si="216"/>
        <v>0.60073427072764585</v>
      </c>
    </row>
    <row r="426" spans="1:38" ht="15.75" thickBot="1" x14ac:dyDescent="0.3">
      <c r="A426" s="3">
        <v>44649</v>
      </c>
      <c r="B426" s="8">
        <v>265651</v>
      </c>
      <c r="C426" s="4">
        <f t="shared" si="197"/>
        <v>10</v>
      </c>
      <c r="D426" s="8">
        <f t="shared" si="205"/>
        <v>1</v>
      </c>
      <c r="E426" s="4">
        <f t="shared" si="205"/>
        <v>9</v>
      </c>
      <c r="F426" s="8">
        <v>80507</v>
      </c>
      <c r="G426" s="4">
        <v>6874</v>
      </c>
      <c r="H426" s="4">
        <f t="shared" si="196"/>
        <v>178270</v>
      </c>
      <c r="I426" s="4">
        <f t="shared" si="198"/>
        <v>1.3663408150844025E-4</v>
      </c>
      <c r="J426" s="4">
        <f t="shared" si="199"/>
        <v>1.3663408150844025E-4</v>
      </c>
      <c r="K426" s="4">
        <f t="shared" si="200"/>
        <v>0</v>
      </c>
      <c r="L426" s="4">
        <f t="shared" si="201"/>
        <v>1</v>
      </c>
      <c r="M426" s="8">
        <f t="shared" si="202"/>
        <v>2.5876055426104174</v>
      </c>
      <c r="N426" s="8">
        <f t="shared" si="203"/>
        <v>67.106843188996095</v>
      </c>
      <c r="O426" s="8">
        <f t="shared" si="204"/>
        <v>30.305551268393494</v>
      </c>
      <c r="P426" s="4">
        <v>7645621</v>
      </c>
      <c r="Q426" s="4">
        <f t="shared" si="225"/>
        <v>10479</v>
      </c>
      <c r="R426" s="13">
        <f t="shared" si="217"/>
        <v>36308113</v>
      </c>
      <c r="S426" s="13">
        <f t="shared" si="218"/>
        <v>2.9175297543003681E-4</v>
      </c>
      <c r="T426" s="13">
        <f t="shared" si="222"/>
        <v>10489</v>
      </c>
      <c r="U426" s="13">
        <f t="shared" si="206"/>
        <v>6481377049</v>
      </c>
      <c r="V426" s="13">
        <f t="shared" si="219"/>
        <v>1318279069620769</v>
      </c>
      <c r="W426" s="13">
        <f t="shared" si="207"/>
        <v>724563</v>
      </c>
      <c r="X426" s="13">
        <f t="shared" si="226"/>
        <v>844437923</v>
      </c>
      <c r="Y426" s="13">
        <f t="shared" si="220"/>
        <v>80507</v>
      </c>
      <c r="Z426" s="13">
        <f t="shared" si="208"/>
        <v>380835797257</v>
      </c>
      <c r="AA426" s="13">
        <f t="shared" si="209"/>
        <v>2923057253291</v>
      </c>
      <c r="AB426" s="13">
        <f t="shared" si="210"/>
        <v>3.06599475297693E+16</v>
      </c>
      <c r="AC426" s="13">
        <f t="shared" si="211"/>
        <v>1.0613069305795925E+20</v>
      </c>
      <c r="AD426" s="13">
        <f t="shared" si="212"/>
        <v>8.5442637060171251E+24</v>
      </c>
      <c r="AE426" s="13">
        <f t="shared" si="213"/>
        <v>380472716127</v>
      </c>
      <c r="AF426" s="13">
        <f t="shared" si="223"/>
        <v>0</v>
      </c>
      <c r="AG426" s="13">
        <f t="shared" si="224"/>
        <v>0</v>
      </c>
      <c r="AH426" s="13">
        <f t="shared" si="214"/>
        <v>2.3532657029069853E+17</v>
      </c>
      <c r="AI426" s="13">
        <f t="shared" si="215"/>
        <v>0</v>
      </c>
      <c r="AJ426" s="13">
        <f t="shared" si="195"/>
        <v>17.290202023388613</v>
      </c>
      <c r="AK426" s="13">
        <f t="shared" si="221"/>
        <v>82.109041091367502</v>
      </c>
      <c r="AL426" s="13">
        <f t="shared" si="216"/>
        <v>0.60075688524388116</v>
      </c>
    </row>
    <row r="427" spans="1:38" ht="15.75" thickBot="1" x14ac:dyDescent="0.3">
      <c r="A427" s="3">
        <v>44650</v>
      </c>
      <c r="B427" s="8">
        <v>265662</v>
      </c>
      <c r="C427" s="4">
        <f t="shared" si="197"/>
        <v>11</v>
      </c>
      <c r="D427" s="8">
        <f t="shared" si="205"/>
        <v>0</v>
      </c>
      <c r="E427" s="4">
        <f t="shared" si="205"/>
        <v>11</v>
      </c>
      <c r="F427" s="8">
        <v>80507</v>
      </c>
      <c r="G427" s="4">
        <v>6874</v>
      </c>
      <c r="H427" s="4">
        <f t="shared" si="196"/>
        <v>178281</v>
      </c>
      <c r="I427" s="4">
        <f t="shared" si="198"/>
        <v>1.1179152123417839E-4</v>
      </c>
      <c r="J427" s="4">
        <f t="shared" si="199"/>
        <v>9.9370241097047456E-5</v>
      </c>
      <c r="K427" s="4">
        <f t="shared" si="200"/>
        <v>0</v>
      </c>
      <c r="L427" s="4">
        <f t="shared" si="201"/>
        <v>1.125</v>
      </c>
      <c r="M427" s="8">
        <f t="shared" si="202"/>
        <v>2.5874984002228394</v>
      </c>
      <c r="N427" s="8">
        <f t="shared" si="203"/>
        <v>67.108205162951421</v>
      </c>
      <c r="O427" s="8">
        <f t="shared" si="204"/>
        <v>30.304296436825741</v>
      </c>
      <c r="P427" s="4">
        <v>7656214</v>
      </c>
      <c r="Q427" s="4">
        <f t="shared" si="225"/>
        <v>10593</v>
      </c>
      <c r="R427" s="13">
        <f t="shared" si="217"/>
        <v>36297509</v>
      </c>
      <c r="S427" s="13">
        <f t="shared" si="218"/>
        <v>3.1219773235678514E-4</v>
      </c>
      <c r="T427" s="13">
        <f t="shared" si="222"/>
        <v>10604</v>
      </c>
      <c r="U427" s="13">
        <f t="shared" si="206"/>
        <v>6481377049</v>
      </c>
      <c r="V427" s="13">
        <f t="shared" si="219"/>
        <v>1317509159605081</v>
      </c>
      <c r="W427" s="13">
        <f t="shared" si="207"/>
        <v>885577</v>
      </c>
      <c r="X427" s="13">
        <f t="shared" si="226"/>
        <v>853696228</v>
      </c>
      <c r="Y427" s="13">
        <f t="shared" si="220"/>
        <v>0</v>
      </c>
      <c r="Z427" s="13">
        <f t="shared" si="208"/>
        <v>384898785436</v>
      </c>
      <c r="AA427" s="13">
        <f t="shared" si="209"/>
        <v>2922203557063</v>
      </c>
      <c r="AB427" s="13">
        <f t="shared" si="210"/>
        <v>3.0987046519096052E+16</v>
      </c>
      <c r="AC427" s="13">
        <f t="shared" si="211"/>
        <v>1.0606870991232626E+20</v>
      </c>
      <c r="AD427" s="13">
        <f t="shared" si="212"/>
        <v>8.5392736289116498E+24</v>
      </c>
      <c r="AE427" s="13">
        <f t="shared" si="213"/>
        <v>384499512837</v>
      </c>
      <c r="AF427" s="13">
        <f t="shared" si="223"/>
        <v>0</v>
      </c>
      <c r="AG427" s="13">
        <f t="shared" si="224"/>
        <v>0</v>
      </c>
      <c r="AH427" s="13">
        <f t="shared" si="214"/>
        <v>2.3525784176847094E+17</v>
      </c>
      <c r="AI427" s="13">
        <f t="shared" si="215"/>
        <v>0</v>
      </c>
      <c r="AJ427" s="13">
        <f t="shared" si="195"/>
        <v>17.314157580436724</v>
      </c>
      <c r="AK427" s="13">
        <f t="shared" si="221"/>
        <v>82.085060658351537</v>
      </c>
      <c r="AL427" s="13">
        <f t="shared" si="216"/>
        <v>0.6007817612117401</v>
      </c>
    </row>
    <row r="428" spans="1:38" ht="15.75" thickBot="1" x14ac:dyDescent="0.3">
      <c r="A428" s="3">
        <v>44651</v>
      </c>
      <c r="B428" s="8">
        <v>265671</v>
      </c>
      <c r="C428" s="4">
        <f t="shared" si="197"/>
        <v>9</v>
      </c>
      <c r="D428" s="8">
        <f t="shared" si="205"/>
        <v>0</v>
      </c>
      <c r="E428" s="4">
        <f t="shared" si="205"/>
        <v>8</v>
      </c>
      <c r="F428" s="8">
        <v>80508</v>
      </c>
      <c r="G428" s="4">
        <v>6874</v>
      </c>
      <c r="H428" s="4">
        <f t="shared" si="196"/>
        <v>178289</v>
      </c>
      <c r="I428" s="4">
        <f t="shared" si="198"/>
        <v>9.9369006806776961E-5</v>
      </c>
      <c r="J428" s="4">
        <f t="shared" si="199"/>
        <v>8.6947880955929848E-5</v>
      </c>
      <c r="K428" s="4">
        <f t="shared" si="200"/>
        <v>0</v>
      </c>
      <c r="L428" s="4">
        <f t="shared" si="201"/>
        <v>1.1428571428571428</v>
      </c>
      <c r="M428" s="8">
        <f t="shared" si="202"/>
        <v>2.5874107448686532</v>
      </c>
      <c r="N428" s="8">
        <f t="shared" si="203"/>
        <v>67.108943015985929</v>
      </c>
      <c r="O428" s="8">
        <f t="shared" si="204"/>
        <v>30.303646239145408</v>
      </c>
      <c r="P428" s="4">
        <v>7667546</v>
      </c>
      <c r="Q428" s="4">
        <f t="shared" si="225"/>
        <v>11332</v>
      </c>
      <c r="R428" s="13">
        <f t="shared" si="217"/>
        <v>36286168</v>
      </c>
      <c r="S428" s="13">
        <f t="shared" si="218"/>
        <v>3.4666101970315518E-4</v>
      </c>
      <c r="T428" s="13">
        <f t="shared" si="222"/>
        <v>11341</v>
      </c>
      <c r="U428" s="13">
        <f t="shared" si="206"/>
        <v>6481538064</v>
      </c>
      <c r="V428" s="13">
        <f t="shared" si="219"/>
        <v>1316685988124224</v>
      </c>
      <c r="W428" s="13">
        <f t="shared" si="207"/>
        <v>644064</v>
      </c>
      <c r="X428" s="13">
        <f t="shared" si="226"/>
        <v>913041228</v>
      </c>
      <c r="Y428" s="13">
        <f t="shared" si="220"/>
        <v>0</v>
      </c>
      <c r="Z428" s="13">
        <f t="shared" si="208"/>
        <v>411521431288</v>
      </c>
      <c r="AA428" s="13">
        <f t="shared" si="209"/>
        <v>2921326813344</v>
      </c>
      <c r="AB428" s="13">
        <f t="shared" si="210"/>
        <v>3.3130767390134304E+16</v>
      </c>
      <c r="AC428" s="13">
        <f t="shared" si="211"/>
        <v>1.0600375553190502E+20</v>
      </c>
      <c r="AD428" s="13">
        <f t="shared" si="212"/>
        <v>8.53415035036261E+24</v>
      </c>
      <c r="AE428" s="13">
        <f t="shared" si="213"/>
        <v>411194855776</v>
      </c>
      <c r="AF428" s="13">
        <f t="shared" si="223"/>
        <v>1</v>
      </c>
      <c r="AG428" s="13">
        <f t="shared" si="224"/>
        <v>2921326813344</v>
      </c>
      <c r="AH428" s="13">
        <f t="shared" si="214"/>
        <v>2.3519017908869875E+17</v>
      </c>
      <c r="AI428" s="13">
        <f t="shared" si="215"/>
        <v>80508</v>
      </c>
      <c r="AJ428" s="13">
        <f t="shared" si="195"/>
        <v>17.33978435023463</v>
      </c>
      <c r="AK428" s="13">
        <f t="shared" si="221"/>
        <v>82.059413535489014</v>
      </c>
      <c r="AL428" s="13">
        <f t="shared" si="216"/>
        <v>0.60080211427635188</v>
      </c>
    </row>
    <row r="429" spans="1:38" ht="15.75" thickBot="1" x14ac:dyDescent="0.3">
      <c r="A429" s="3">
        <v>44652</v>
      </c>
      <c r="B429" s="8">
        <v>265679</v>
      </c>
      <c r="C429" s="4">
        <f t="shared" si="197"/>
        <v>8</v>
      </c>
      <c r="D429" s="8">
        <f t="shared" si="205"/>
        <v>0</v>
      </c>
      <c r="E429" s="4">
        <f t="shared" si="205"/>
        <v>7</v>
      </c>
      <c r="F429" s="8">
        <v>80509</v>
      </c>
      <c r="G429" s="4">
        <v>6874</v>
      </c>
      <c r="H429" s="4">
        <f t="shared" si="196"/>
        <v>178296</v>
      </c>
      <c r="I429" s="4">
        <f t="shared" si="198"/>
        <v>6.2104857841980394E-5</v>
      </c>
      <c r="J429" s="4">
        <f t="shared" si="199"/>
        <v>4.9683886273584319E-5</v>
      </c>
      <c r="K429" s="4">
        <f t="shared" si="200"/>
        <v>0</v>
      </c>
      <c r="L429" s="4">
        <f t="shared" si="201"/>
        <v>1.25</v>
      </c>
      <c r="M429" s="8">
        <f t="shared" si="202"/>
        <v>2.5873328339838677</v>
      </c>
      <c r="N429" s="8">
        <f t="shared" si="203"/>
        <v>67.109557021819569</v>
      </c>
      <c r="O429" s="8">
        <f t="shared" si="204"/>
        <v>30.303110144196566</v>
      </c>
      <c r="P429" s="4">
        <v>7680125</v>
      </c>
      <c r="Q429" s="4">
        <f t="shared" si="225"/>
        <v>12579</v>
      </c>
      <c r="R429" s="13">
        <f t="shared" si="217"/>
        <v>36273581</v>
      </c>
      <c r="S429" s="13">
        <f t="shared" si="218"/>
        <v>3.6186115729792436E-4</v>
      </c>
      <c r="T429" s="13">
        <f t="shared" si="222"/>
        <v>12587</v>
      </c>
      <c r="U429" s="13">
        <f t="shared" si="206"/>
        <v>6481699081</v>
      </c>
      <c r="V429" s="13">
        <f t="shared" si="219"/>
        <v>1315772678563561</v>
      </c>
      <c r="W429" s="13">
        <f t="shared" si="207"/>
        <v>563563</v>
      </c>
      <c r="X429" s="13">
        <f t="shared" si="226"/>
        <v>1013366783</v>
      </c>
      <c r="Y429" s="13">
        <f t="shared" si="220"/>
        <v>0</v>
      </c>
      <c r="Z429" s="13">
        <f t="shared" si="208"/>
        <v>456575564047</v>
      </c>
      <c r="AA429" s="13">
        <f t="shared" si="209"/>
        <v>2920349732729</v>
      </c>
      <c r="AB429" s="13">
        <f t="shared" si="210"/>
        <v>3.675844208585992E+16</v>
      </c>
      <c r="AC429" s="13">
        <f t="shared" si="211"/>
        <v>1.0593154257847373E+20</v>
      </c>
      <c r="AD429" s="13">
        <f t="shared" si="212"/>
        <v>8.5284425614503422E+24</v>
      </c>
      <c r="AE429" s="13">
        <f t="shared" si="213"/>
        <v>456285375399</v>
      </c>
      <c r="AF429" s="13">
        <f t="shared" si="223"/>
        <v>1</v>
      </c>
      <c r="AG429" s="13">
        <f t="shared" si="224"/>
        <v>2920349732729</v>
      </c>
      <c r="AH429" s="13">
        <f t="shared" si="214"/>
        <v>2.3511443663227907E+17</v>
      </c>
      <c r="AI429" s="13">
        <f t="shared" si="215"/>
        <v>80509</v>
      </c>
      <c r="AJ429" s="13">
        <f t="shared" si="195"/>
        <v>17.368231150207087</v>
      </c>
      <c r="AK429" s="13">
        <f t="shared" si="221"/>
        <v>82.030948643903571</v>
      </c>
      <c r="AL429" s="13">
        <f t="shared" si="216"/>
        <v>0.60082020588934015</v>
      </c>
    </row>
    <row r="430" spans="1:38" ht="15.75" thickBot="1" x14ac:dyDescent="0.3">
      <c r="A430" s="3">
        <v>44653</v>
      </c>
      <c r="B430" s="8">
        <v>265684</v>
      </c>
      <c r="C430" s="4">
        <f t="shared" si="197"/>
        <v>5</v>
      </c>
      <c r="D430" s="8">
        <f t="shared" si="205"/>
        <v>0</v>
      </c>
      <c r="E430" s="4">
        <f t="shared" si="205"/>
        <v>4</v>
      </c>
      <c r="F430" s="8">
        <v>80510</v>
      </c>
      <c r="G430" s="4">
        <v>6874</v>
      </c>
      <c r="H430" s="4">
        <f t="shared" si="196"/>
        <v>178300</v>
      </c>
      <c r="I430" s="4">
        <f t="shared" si="198"/>
        <v>8.6945721028443672E-5</v>
      </c>
      <c r="J430" s="4">
        <f t="shared" si="199"/>
        <v>7.4524903738666009E-5</v>
      </c>
      <c r="K430" s="4">
        <f t="shared" si="200"/>
        <v>0</v>
      </c>
      <c r="L430" s="4">
        <f t="shared" si="201"/>
        <v>1.1666666666666665</v>
      </c>
      <c r="M430" s="8">
        <f t="shared" si="202"/>
        <v>2.587284142063504</v>
      </c>
      <c r="N430" s="8">
        <f t="shared" si="203"/>
        <v>67.109799611568633</v>
      </c>
      <c r="O430" s="8">
        <f t="shared" si="204"/>
        <v>30.302916246367868</v>
      </c>
      <c r="P430" s="4">
        <v>7693251</v>
      </c>
      <c r="Q430" s="4">
        <f t="shared" si="225"/>
        <v>13126</v>
      </c>
      <c r="R430" s="13">
        <f t="shared" si="217"/>
        <v>36260450</v>
      </c>
      <c r="S430" s="13">
        <f t="shared" si="218"/>
        <v>3.3673051492742094E-4</v>
      </c>
      <c r="T430" s="13">
        <f t="shared" si="222"/>
        <v>13131</v>
      </c>
      <c r="U430" s="13">
        <f t="shared" si="206"/>
        <v>6481860100</v>
      </c>
      <c r="V430" s="13">
        <f t="shared" si="219"/>
        <v>1314820234202500</v>
      </c>
      <c r="W430" s="13">
        <f t="shared" si="207"/>
        <v>322040</v>
      </c>
      <c r="X430" s="13">
        <f t="shared" si="226"/>
        <v>1057176810</v>
      </c>
      <c r="Y430" s="13">
        <f t="shared" si="220"/>
        <v>0</v>
      </c>
      <c r="Z430" s="13">
        <f t="shared" si="208"/>
        <v>476135968950</v>
      </c>
      <c r="AA430" s="13">
        <f t="shared" si="209"/>
        <v>2919328829500</v>
      </c>
      <c r="AB430" s="13">
        <f t="shared" si="210"/>
        <v>3.8333706860164496E+16</v>
      </c>
      <c r="AC430" s="13">
        <f t="shared" si="211"/>
        <v>1.0585617705564327E+20</v>
      </c>
      <c r="AD430" s="13">
        <f t="shared" si="212"/>
        <v>8.52248081474984E+24</v>
      </c>
      <c r="AE430" s="13">
        <f t="shared" si="213"/>
        <v>475954666700</v>
      </c>
      <c r="AF430" s="13">
        <f t="shared" si="223"/>
        <v>1</v>
      </c>
      <c r="AG430" s="13">
        <f t="shared" si="224"/>
        <v>2919328829500</v>
      </c>
      <c r="AH430" s="13">
        <f t="shared" si="214"/>
        <v>2.3503516406304499E+17</v>
      </c>
      <c r="AI430" s="13">
        <f t="shared" si="215"/>
        <v>80510</v>
      </c>
      <c r="AJ430" s="13">
        <f t="shared" si="195"/>
        <v>17.397914964217616</v>
      </c>
      <c r="AK430" s="13">
        <f t="shared" si="221"/>
        <v>82.001253522634926</v>
      </c>
      <c r="AL430" s="13">
        <f t="shared" si="216"/>
        <v>0.60083151314745786</v>
      </c>
    </row>
    <row r="431" spans="1:38" ht="15.75" thickBot="1" x14ac:dyDescent="0.3">
      <c r="A431" s="3">
        <v>44654</v>
      </c>
      <c r="B431" s="8">
        <v>265691</v>
      </c>
      <c r="C431" s="4">
        <f t="shared" si="197"/>
        <v>7</v>
      </c>
      <c r="D431" s="8">
        <f t="shared" si="205"/>
        <v>0</v>
      </c>
      <c r="E431" s="4">
        <f t="shared" si="205"/>
        <v>6</v>
      </c>
      <c r="F431" s="8">
        <v>80511</v>
      </c>
      <c r="G431" s="4">
        <v>6874</v>
      </c>
      <c r="H431" s="4">
        <f t="shared" si="196"/>
        <v>178306</v>
      </c>
      <c r="I431" s="4">
        <f t="shared" si="198"/>
        <v>3.726198904497522E-5</v>
      </c>
      <c r="J431" s="4">
        <f t="shared" si="199"/>
        <v>2.4841326029983479E-5</v>
      </c>
      <c r="K431" s="4">
        <f t="shared" si="200"/>
        <v>0</v>
      </c>
      <c r="L431" s="4">
        <f t="shared" si="201"/>
        <v>1.5</v>
      </c>
      <c r="M431" s="8">
        <f t="shared" si="202"/>
        <v>2.5872159764538503</v>
      </c>
      <c r="N431" s="8">
        <f t="shared" si="203"/>
        <v>67.110289772705883</v>
      </c>
      <c r="O431" s="8">
        <f t="shared" si="204"/>
        <v>30.302494250840262</v>
      </c>
      <c r="P431" s="4">
        <v>7705461</v>
      </c>
      <c r="Q431" s="4">
        <f t="shared" si="225"/>
        <v>12210</v>
      </c>
      <c r="R431" s="13">
        <f t="shared" si="217"/>
        <v>36248233</v>
      </c>
      <c r="S431" s="13">
        <f t="shared" si="218"/>
        <v>2.8037228738846386E-4</v>
      </c>
      <c r="T431" s="13">
        <f t="shared" si="222"/>
        <v>12217</v>
      </c>
      <c r="U431" s="13">
        <f t="shared" si="206"/>
        <v>6482021121</v>
      </c>
      <c r="V431" s="13">
        <f t="shared" si="219"/>
        <v>1313934395622289</v>
      </c>
      <c r="W431" s="13">
        <f t="shared" si="207"/>
        <v>483066</v>
      </c>
      <c r="X431" s="13">
        <f t="shared" si="226"/>
        <v>983602887</v>
      </c>
      <c r="Y431" s="13">
        <f t="shared" si="220"/>
        <v>0</v>
      </c>
      <c r="Z431" s="13">
        <f t="shared" si="208"/>
        <v>442844662561</v>
      </c>
      <c r="AA431" s="13">
        <f t="shared" si="209"/>
        <v>2918381487063</v>
      </c>
      <c r="AB431" s="13">
        <f t="shared" si="210"/>
        <v>3.5653866627448672E+16</v>
      </c>
      <c r="AC431" s="13">
        <f t="shared" si="211"/>
        <v>1.057861721259461E+20</v>
      </c>
      <c r="AD431" s="13">
        <f t="shared" si="212"/>
        <v>8.5169505040320476E+24</v>
      </c>
      <c r="AE431" s="13">
        <f t="shared" si="213"/>
        <v>442590924930</v>
      </c>
      <c r="AF431" s="13">
        <f t="shared" si="223"/>
        <v>1</v>
      </c>
      <c r="AG431" s="13">
        <f t="shared" si="224"/>
        <v>2918381487063</v>
      </c>
      <c r="AH431" s="13">
        <f t="shared" si="214"/>
        <v>2.3496181190492918E+17</v>
      </c>
      <c r="AI431" s="13">
        <f t="shared" si="215"/>
        <v>80511</v>
      </c>
      <c r="AJ431" s="13">
        <f t="shared" si="195"/>
        <v>17.425527288540987</v>
      </c>
      <c r="AK431" s="13">
        <f t="shared" si="221"/>
        <v>81.973625368150195</v>
      </c>
      <c r="AL431" s="13">
        <f t="shared" si="216"/>
        <v>0.60084734330882261</v>
      </c>
    </row>
    <row r="432" spans="1:38" ht="15.75" thickBot="1" x14ac:dyDescent="0.3">
      <c r="A432" s="3">
        <v>44655</v>
      </c>
      <c r="B432" s="8">
        <v>265694</v>
      </c>
      <c r="C432" s="4">
        <f t="shared" si="197"/>
        <v>3</v>
      </c>
      <c r="D432" s="8">
        <f t="shared" si="205"/>
        <v>0</v>
      </c>
      <c r="E432" s="4">
        <f t="shared" si="205"/>
        <v>2</v>
      </c>
      <c r="F432" s="8">
        <v>80512</v>
      </c>
      <c r="G432" s="4">
        <v>6874</v>
      </c>
      <c r="H432" s="4">
        <f t="shared" si="196"/>
        <v>178308</v>
      </c>
      <c r="I432" s="4">
        <f t="shared" si="198"/>
        <v>6.2102543720190774E-5</v>
      </c>
      <c r="J432" s="4">
        <f t="shared" si="199"/>
        <v>3.7261526232114465E-5</v>
      </c>
      <c r="K432" s="4">
        <f t="shared" si="200"/>
        <v>0</v>
      </c>
      <c r="L432" s="4">
        <f t="shared" si="201"/>
        <v>1.6666666666666667</v>
      </c>
      <c r="M432" s="8">
        <f t="shared" si="202"/>
        <v>2.5871867637206711</v>
      </c>
      <c r="N432" s="8">
        <f t="shared" si="203"/>
        <v>67.110284763675509</v>
      </c>
      <c r="O432" s="8">
        <f t="shared" si="204"/>
        <v>30.302528472603825</v>
      </c>
      <c r="P432" s="4">
        <v>7715624</v>
      </c>
      <c r="Q432" s="4">
        <f t="shared" si="225"/>
        <v>10163</v>
      </c>
      <c r="R432" s="13">
        <f t="shared" si="217"/>
        <v>36238067</v>
      </c>
      <c r="S432" s="13">
        <f t="shared" si="218"/>
        <v>2.7167563876958446E-4</v>
      </c>
      <c r="T432" s="13">
        <f t="shared" si="222"/>
        <v>10166</v>
      </c>
      <c r="U432" s="13">
        <f t="shared" si="206"/>
        <v>6482182144</v>
      </c>
      <c r="V432" s="13">
        <f t="shared" si="219"/>
        <v>1313197499896489</v>
      </c>
      <c r="W432" s="13">
        <f t="shared" si="207"/>
        <v>161024</v>
      </c>
      <c r="X432" s="13">
        <f t="shared" si="226"/>
        <v>818484992</v>
      </c>
      <c r="Y432" s="13">
        <f t="shared" si="220"/>
        <v>0</v>
      </c>
      <c r="Z432" s="13">
        <f t="shared" si="208"/>
        <v>368396189122</v>
      </c>
      <c r="AA432" s="13">
        <f t="shared" si="209"/>
        <v>2917599250304</v>
      </c>
      <c r="AB432" s="13">
        <f t="shared" si="210"/>
        <v>2.9660313978590464E+16</v>
      </c>
      <c r="AC432" s="13">
        <f t="shared" si="211"/>
        <v>1.0572815711166611E+20</v>
      </c>
      <c r="AD432" s="13">
        <f t="shared" si="212"/>
        <v>8.5123853853744628E+24</v>
      </c>
      <c r="AE432" s="13">
        <f t="shared" si="213"/>
        <v>368287474921</v>
      </c>
      <c r="AF432" s="13">
        <f t="shared" si="223"/>
        <v>1</v>
      </c>
      <c r="AG432" s="13">
        <f t="shared" si="224"/>
        <v>2917599250304</v>
      </c>
      <c r="AH432" s="13">
        <f t="shared" si="214"/>
        <v>2.3490175084047565E+17</v>
      </c>
      <c r="AI432" s="13">
        <f t="shared" si="215"/>
        <v>80512</v>
      </c>
      <c r="AJ432" s="13">
        <f t="shared" si="195"/>
        <v>17.448510421390981</v>
      </c>
      <c r="AK432" s="13">
        <f t="shared" si="221"/>
        <v>81.950635450945327</v>
      </c>
      <c r="AL432" s="13">
        <f t="shared" si="216"/>
        <v>0.60085412766369317</v>
      </c>
    </row>
    <row r="433" spans="1:38" ht="15.75" thickBot="1" x14ac:dyDescent="0.3">
      <c r="A433" s="3">
        <v>44656</v>
      </c>
      <c r="B433" s="8">
        <v>265699</v>
      </c>
      <c r="C433" s="4">
        <f t="shared" si="197"/>
        <v>5</v>
      </c>
      <c r="D433" s="8">
        <f t="shared" si="205"/>
        <v>0</v>
      </c>
      <c r="E433" s="4">
        <f t="shared" si="205"/>
        <v>3</v>
      </c>
      <c r="F433" s="8">
        <v>80514</v>
      </c>
      <c r="G433" s="4">
        <v>6874</v>
      </c>
      <c r="H433" s="4">
        <f t="shared" si="196"/>
        <v>178311</v>
      </c>
      <c r="I433" s="4">
        <f t="shared" si="198"/>
        <v>7.4521201281764666E-5</v>
      </c>
      <c r="J433" s="4">
        <f t="shared" si="199"/>
        <v>4.9680800854509775E-5</v>
      </c>
      <c r="K433" s="4">
        <f t="shared" si="200"/>
        <v>0</v>
      </c>
      <c r="L433" s="4">
        <f t="shared" si="201"/>
        <v>1.5</v>
      </c>
      <c r="M433" s="8">
        <f t="shared" si="202"/>
        <v>2.5871380772979951</v>
      </c>
      <c r="N433" s="8">
        <f t="shared" si="203"/>
        <v>67.110150960297176</v>
      </c>
      <c r="O433" s="8">
        <f t="shared" si="204"/>
        <v>30.302710962404827</v>
      </c>
      <c r="P433" s="4">
        <v>7725469</v>
      </c>
      <c r="Q433" s="4">
        <f t="shared" si="225"/>
        <v>9845</v>
      </c>
      <c r="R433" s="13">
        <f t="shared" si="217"/>
        <v>36228217</v>
      </c>
      <c r="S433" s="13">
        <f t="shared" si="218"/>
        <v>3.3087468809188153E-4</v>
      </c>
      <c r="T433" s="13">
        <f t="shared" si="222"/>
        <v>9850</v>
      </c>
      <c r="U433" s="13">
        <f t="shared" si="206"/>
        <v>6482504196</v>
      </c>
      <c r="V433" s="13">
        <f t="shared" si="219"/>
        <v>1312483706999089</v>
      </c>
      <c r="W433" s="13">
        <f t="shared" si="207"/>
        <v>241542</v>
      </c>
      <c r="X433" s="13">
        <f t="shared" si="226"/>
        <v>793062900</v>
      </c>
      <c r="Y433" s="13">
        <f t="shared" si="220"/>
        <v>0</v>
      </c>
      <c r="Z433" s="13">
        <f t="shared" si="208"/>
        <v>356847937450</v>
      </c>
      <c r="AA433" s="13">
        <f t="shared" si="209"/>
        <v>2916878663538</v>
      </c>
      <c r="AB433" s="13">
        <f t="shared" si="210"/>
        <v>2.87312548358493E+16</v>
      </c>
      <c r="AC433" s="13">
        <f t="shared" si="211"/>
        <v>1.0567331318532465E+20</v>
      </c>
      <c r="AD433" s="13">
        <f t="shared" si="212"/>
        <v>8.5081811378032294E+24</v>
      </c>
      <c r="AE433" s="13">
        <f t="shared" si="213"/>
        <v>356666796365</v>
      </c>
      <c r="AF433" s="13">
        <f t="shared" si="223"/>
        <v>2</v>
      </c>
      <c r="AG433" s="13">
        <f t="shared" si="224"/>
        <v>5833757327076</v>
      </c>
      <c r="AH433" s="13">
        <f t="shared" si="214"/>
        <v>2.3484956871609853E+17</v>
      </c>
      <c r="AI433" s="13">
        <f t="shared" si="215"/>
        <v>161028</v>
      </c>
      <c r="AJ433" s="13">
        <f t="shared" si="195"/>
        <v>17.470774412624689</v>
      </c>
      <c r="AK433" s="13">
        <f t="shared" si="221"/>
        <v>81.928360152453493</v>
      </c>
      <c r="AL433" s="13">
        <f t="shared" si="216"/>
        <v>0.60086543492181088</v>
      </c>
    </row>
    <row r="434" spans="1:38" ht="15.75" thickBot="1" x14ac:dyDescent="0.3">
      <c r="A434" s="3">
        <v>44657</v>
      </c>
      <c r="B434" s="8">
        <v>265705</v>
      </c>
      <c r="C434" s="4">
        <f t="shared" si="197"/>
        <v>6</v>
      </c>
      <c r="D434" s="8">
        <f t="shared" si="205"/>
        <v>0</v>
      </c>
      <c r="E434" s="4">
        <f t="shared" si="205"/>
        <v>4</v>
      </c>
      <c r="F434" s="8">
        <v>80516</v>
      </c>
      <c r="G434" s="4">
        <v>6874</v>
      </c>
      <c r="H434" s="4">
        <f t="shared" si="196"/>
        <v>178315</v>
      </c>
      <c r="I434" s="4">
        <f t="shared" si="198"/>
        <v>2.4839783397088777E-5</v>
      </c>
      <c r="J434" s="4">
        <f t="shared" si="199"/>
        <v>0</v>
      </c>
      <c r="K434" s="4">
        <f t="shared" si="200"/>
        <v>0</v>
      </c>
      <c r="L434" s="4">
        <v>1.5</v>
      </c>
      <c r="M434" s="8">
        <f t="shared" si="202"/>
        <v>2.5870796560094842</v>
      </c>
      <c r="N434" s="8">
        <f t="shared" si="203"/>
        <v>67.11014094578573</v>
      </c>
      <c r="O434" s="8">
        <f t="shared" si="204"/>
        <v>30.302779398204777</v>
      </c>
      <c r="P434" s="4">
        <v>7737456</v>
      </c>
      <c r="Q434" s="4">
        <f t="shared" si="225"/>
        <v>11987</v>
      </c>
      <c r="R434" s="13">
        <f t="shared" si="217"/>
        <v>36216224</v>
      </c>
      <c r="S434" s="13">
        <f t="shared" si="218"/>
        <v>3.8126558969814192E-4</v>
      </c>
      <c r="T434" s="13">
        <f t="shared" si="222"/>
        <v>11993</v>
      </c>
      <c r="U434" s="13">
        <f t="shared" si="206"/>
        <v>6482826256</v>
      </c>
      <c r="V434" s="13">
        <f t="shared" si="219"/>
        <v>1311614880818176</v>
      </c>
      <c r="W434" s="13">
        <f t="shared" si="207"/>
        <v>322064</v>
      </c>
      <c r="X434" s="13">
        <f t="shared" si="226"/>
        <v>965628388</v>
      </c>
      <c r="Y434" s="13">
        <f t="shared" si="220"/>
        <v>0</v>
      </c>
      <c r="Z434" s="13">
        <f t="shared" si="208"/>
        <v>434341174432</v>
      </c>
      <c r="AA434" s="13">
        <f t="shared" si="209"/>
        <v>2915985491584</v>
      </c>
      <c r="AB434" s="13">
        <f t="shared" si="210"/>
        <v>3.4971414000566912E+16</v>
      </c>
      <c r="AC434" s="13">
        <f t="shared" si="211"/>
        <v>1.0560598374395625E+20</v>
      </c>
      <c r="AD434" s="13">
        <f t="shared" si="212"/>
        <v>8.5029713871283826E+24</v>
      </c>
      <c r="AE434" s="13">
        <f t="shared" si="213"/>
        <v>434123877088</v>
      </c>
      <c r="AF434" s="13">
        <f t="shared" si="223"/>
        <v>2</v>
      </c>
      <c r="AG434" s="13">
        <f t="shared" si="224"/>
        <v>5831970983168</v>
      </c>
      <c r="AH434" s="13">
        <f t="shared" si="214"/>
        <v>2.3478348784037734E+17</v>
      </c>
      <c r="AI434" s="13">
        <f t="shared" si="215"/>
        <v>161032</v>
      </c>
      <c r="AJ434" s="13">
        <f t="shared" si="195"/>
        <v>17.497882433236011</v>
      </c>
      <c r="AK434" s="13">
        <f t="shared" si="221"/>
        <v>81.901238563132438</v>
      </c>
      <c r="AL434" s="13">
        <f t="shared" si="216"/>
        <v>0.60087900363155211</v>
      </c>
    </row>
    <row r="435" spans="1:38" ht="15.75" thickBot="1" x14ac:dyDescent="0.3">
      <c r="A435" s="3">
        <v>44658</v>
      </c>
      <c r="B435" s="8">
        <v>265707</v>
      </c>
      <c r="C435" s="4">
        <f t="shared" si="197"/>
        <v>2</v>
      </c>
      <c r="D435" s="8">
        <f t="shared" si="205"/>
        <v>0</v>
      </c>
      <c r="E435" s="4">
        <f t="shared" si="205"/>
        <v>0</v>
      </c>
      <c r="F435" s="8">
        <v>80518</v>
      </c>
      <c r="G435" s="4">
        <v>6874</v>
      </c>
      <c r="H435" s="4">
        <f t="shared" si="196"/>
        <v>178315</v>
      </c>
      <c r="I435" s="4">
        <f t="shared" si="198"/>
        <v>8.6937082391514941E-5</v>
      </c>
      <c r="J435" s="4">
        <f t="shared" si="199"/>
        <v>3.7258749596363545E-5</v>
      </c>
      <c r="K435" s="4">
        <f t="shared" si="200"/>
        <v>0</v>
      </c>
      <c r="L435" s="4">
        <f t="shared" si="201"/>
        <v>2.3333333333333335</v>
      </c>
      <c r="M435" s="8">
        <f t="shared" si="202"/>
        <v>2.5870601828329698</v>
      </c>
      <c r="N435" s="8">
        <f t="shared" si="203"/>
        <v>67.109635801841875</v>
      </c>
      <c r="O435" s="8">
        <f t="shared" si="204"/>
        <v>30.30330401532515</v>
      </c>
      <c r="P435" s="4">
        <v>7751264</v>
      </c>
      <c r="Q435" s="4">
        <f t="shared" si="225"/>
        <v>13808</v>
      </c>
      <c r="R435" s="13">
        <f t="shared" si="217"/>
        <v>36202414</v>
      </c>
      <c r="S435" s="13">
        <f t="shared" si="218"/>
        <v>3.3912103209471058E-4</v>
      </c>
      <c r="T435" s="13">
        <f t="shared" si="222"/>
        <v>13810</v>
      </c>
      <c r="U435" s="13">
        <f t="shared" si="206"/>
        <v>6483148324</v>
      </c>
      <c r="V435" s="13">
        <f t="shared" si="219"/>
        <v>1310614779427396</v>
      </c>
      <c r="W435" s="13">
        <f t="shared" si="207"/>
        <v>0</v>
      </c>
      <c r="X435" s="13">
        <f t="shared" si="226"/>
        <v>1111953580</v>
      </c>
      <c r="Y435" s="13">
        <f t="shared" si="220"/>
        <v>0</v>
      </c>
      <c r="Z435" s="13">
        <f t="shared" si="208"/>
        <v>499955337340</v>
      </c>
      <c r="AA435" s="13">
        <f t="shared" si="209"/>
        <v>2914945970452</v>
      </c>
      <c r="AB435" s="13">
        <f t="shared" si="210"/>
        <v>4.025540385194212E+16</v>
      </c>
      <c r="AC435" s="13">
        <f t="shared" si="211"/>
        <v>1.0552808080993508E+20</v>
      </c>
      <c r="AD435" s="13">
        <f t="shared" si="212"/>
        <v>8.4969100106543519E+24</v>
      </c>
      <c r="AE435" s="13">
        <f t="shared" si="213"/>
        <v>499882932512</v>
      </c>
      <c r="AF435" s="13">
        <f t="shared" si="223"/>
        <v>2</v>
      </c>
      <c r="AG435" s="13">
        <f t="shared" si="224"/>
        <v>5829891940904</v>
      </c>
      <c r="AH435" s="13">
        <f t="shared" si="214"/>
        <v>2.3470561964885414E+17</v>
      </c>
      <c r="AI435" s="13">
        <f t="shared" si="215"/>
        <v>161036</v>
      </c>
      <c r="AJ435" s="13">
        <f t="shared" si="195"/>
        <v>17.529108557253792</v>
      </c>
      <c r="AK435" s="13">
        <f t="shared" si="221"/>
        <v>81.870007916211406</v>
      </c>
      <c r="AL435" s="13">
        <f t="shared" si="216"/>
        <v>0.60088352653479915</v>
      </c>
    </row>
    <row r="436" spans="1:38" ht="15.75" thickBot="1" x14ac:dyDescent="0.3">
      <c r="A436" s="3">
        <v>44659</v>
      </c>
      <c r="B436" s="8">
        <v>265714</v>
      </c>
      <c r="C436" s="4">
        <f t="shared" si="197"/>
        <v>7</v>
      </c>
      <c r="D436" s="8">
        <f t="shared" si="205"/>
        <v>0</v>
      </c>
      <c r="E436" s="4">
        <f t="shared" si="205"/>
        <v>3</v>
      </c>
      <c r="F436" s="8">
        <v>80522</v>
      </c>
      <c r="G436" s="4">
        <v>6874</v>
      </c>
      <c r="H436" s="4">
        <f t="shared" si="196"/>
        <v>178318</v>
      </c>
      <c r="I436" s="4">
        <f t="shared" si="198"/>
        <v>7.4513797471498474E-5</v>
      </c>
      <c r="J436" s="4">
        <f t="shared" si="199"/>
        <v>3.7256898735749237E-5</v>
      </c>
      <c r="K436" s="4">
        <f t="shared" si="200"/>
        <v>0</v>
      </c>
      <c r="L436" s="4">
        <f t="shared" si="201"/>
        <v>2</v>
      </c>
      <c r="M436" s="8">
        <f t="shared" si="202"/>
        <v>2.586992029023687</v>
      </c>
      <c r="N436" s="8">
        <f t="shared" si="203"/>
        <v>67.108996891394511</v>
      </c>
      <c r="O436" s="8">
        <f t="shared" si="204"/>
        <v>30.304011079581805</v>
      </c>
      <c r="P436" s="4">
        <v>7763541</v>
      </c>
      <c r="Q436" s="4">
        <f t="shared" si="225"/>
        <v>12277</v>
      </c>
      <c r="R436" s="13">
        <f t="shared" si="217"/>
        <v>36190130</v>
      </c>
      <c r="S436" s="13">
        <f t="shared" si="218"/>
        <v>3.3006236783343965E-4</v>
      </c>
      <c r="T436" s="13">
        <f t="shared" si="222"/>
        <v>12284</v>
      </c>
      <c r="U436" s="13">
        <f t="shared" si="206"/>
        <v>6483792484</v>
      </c>
      <c r="V436" s="13">
        <f t="shared" si="219"/>
        <v>1309725509416900</v>
      </c>
      <c r="W436" s="13">
        <f t="shared" si="207"/>
        <v>241566</v>
      </c>
      <c r="X436" s="13">
        <f t="shared" si="226"/>
        <v>989132248</v>
      </c>
      <c r="Y436" s="13">
        <f t="shared" si="220"/>
        <v>0</v>
      </c>
      <c r="Z436" s="13">
        <f t="shared" si="208"/>
        <v>444559556920</v>
      </c>
      <c r="AA436" s="13">
        <f t="shared" si="209"/>
        <v>2914101647860</v>
      </c>
      <c r="AB436" s="13">
        <f t="shared" si="210"/>
        <v>3.579682464231224E+16</v>
      </c>
      <c r="AC436" s="13">
        <f t="shared" si="211"/>
        <v>1.0546171746926762E+20</v>
      </c>
      <c r="AD436" s="13">
        <f t="shared" si="212"/>
        <v>8.4919884140603678E+24</v>
      </c>
      <c r="AE436" s="13">
        <f t="shared" si="213"/>
        <v>444306226010</v>
      </c>
      <c r="AF436" s="13">
        <f t="shared" si="223"/>
        <v>4</v>
      </c>
      <c r="AG436" s="13">
        <f t="shared" si="224"/>
        <v>11656406591440</v>
      </c>
      <c r="AH436" s="13">
        <f t="shared" si="214"/>
        <v>2.3464929288898291E+17</v>
      </c>
      <c r="AI436" s="13">
        <f t="shared" si="215"/>
        <v>322088</v>
      </c>
      <c r="AJ436" s="13">
        <f t="shared" si="195"/>
        <v>17.556872398835939</v>
      </c>
      <c r="AK436" s="13">
        <f t="shared" si="221"/>
        <v>81.84222824446789</v>
      </c>
      <c r="AL436" s="13">
        <f t="shared" si="216"/>
        <v>0.6008993566961639</v>
      </c>
    </row>
    <row r="437" spans="1:38" ht="15.75" thickBot="1" x14ac:dyDescent="0.3">
      <c r="A437" s="3">
        <v>44660</v>
      </c>
      <c r="B437" s="8">
        <v>265720</v>
      </c>
      <c r="C437" s="4">
        <f t="shared" si="197"/>
        <v>6</v>
      </c>
      <c r="D437" s="8">
        <f t="shared" si="205"/>
        <v>0</v>
      </c>
      <c r="E437" s="4">
        <f t="shared" si="205"/>
        <v>3</v>
      </c>
      <c r="F437" s="8">
        <v>80525</v>
      </c>
      <c r="G437" s="4">
        <v>6874</v>
      </c>
      <c r="H437" s="4">
        <f t="shared" si="196"/>
        <v>178321</v>
      </c>
      <c r="I437" s="4">
        <f t="shared" si="198"/>
        <v>4.9674014281279107E-5</v>
      </c>
      <c r="J437" s="4">
        <f t="shared" si="199"/>
        <v>0</v>
      </c>
      <c r="K437" s="4">
        <f t="shared" si="200"/>
        <v>0</v>
      </c>
      <c r="L437" s="4">
        <v>2</v>
      </c>
      <c r="M437" s="8">
        <f t="shared" si="202"/>
        <v>2.5869336143308748</v>
      </c>
      <c r="N437" s="8">
        <f t="shared" si="203"/>
        <v>67.108610567514688</v>
      </c>
      <c r="O437" s="8">
        <f t="shared" si="204"/>
        <v>30.304455818154448</v>
      </c>
      <c r="P437" s="4">
        <v>7775486</v>
      </c>
      <c r="Q437" s="4">
        <f t="shared" si="225"/>
        <v>11945</v>
      </c>
      <c r="R437" s="13">
        <f t="shared" si="217"/>
        <v>36178179</v>
      </c>
      <c r="S437" s="13">
        <f t="shared" si="218"/>
        <v>3.6148861997725202E-4</v>
      </c>
      <c r="T437" s="13">
        <f t="shared" si="222"/>
        <v>11951</v>
      </c>
      <c r="U437" s="13">
        <f t="shared" si="206"/>
        <v>6484275625</v>
      </c>
      <c r="V437" s="13">
        <f t="shared" si="219"/>
        <v>1308860635756041</v>
      </c>
      <c r="W437" s="13">
        <f t="shared" si="207"/>
        <v>241575</v>
      </c>
      <c r="X437" s="13">
        <f t="shared" si="226"/>
        <v>962354275</v>
      </c>
      <c r="Y437" s="13">
        <f t="shared" si="220"/>
        <v>0</v>
      </c>
      <c r="Z437" s="13">
        <f t="shared" si="208"/>
        <v>432365417229</v>
      </c>
      <c r="AA437" s="13">
        <f t="shared" si="209"/>
        <v>2913247863975</v>
      </c>
      <c r="AB437" s="13">
        <f t="shared" si="210"/>
        <v>3.4816225222365224E+16</v>
      </c>
      <c r="AC437" s="13">
        <f t="shared" si="211"/>
        <v>1.053960026942552E+20</v>
      </c>
      <c r="AD437" s="13">
        <f t="shared" si="212"/>
        <v>8.4870131169549003E+24</v>
      </c>
      <c r="AE437" s="13">
        <f t="shared" si="213"/>
        <v>432148348155</v>
      </c>
      <c r="AF437" s="13">
        <f t="shared" si="223"/>
        <v>3</v>
      </c>
      <c r="AG437" s="13">
        <f t="shared" si="224"/>
        <v>8739743591925</v>
      </c>
      <c r="AH437" s="13">
        <f t="shared" si="214"/>
        <v>2.3458928424658688E+17</v>
      </c>
      <c r="AI437" s="13">
        <f t="shared" si="215"/>
        <v>241575</v>
      </c>
      <c r="AJ437" s="13">
        <f t="shared" si="195"/>
        <v>17.583885438479076</v>
      </c>
      <c r="AK437" s="13">
        <f t="shared" si="221"/>
        <v>81.81520163611502</v>
      </c>
      <c r="AL437" s="13">
        <f t="shared" si="216"/>
        <v>0.60091292540590513</v>
      </c>
    </row>
    <row r="438" spans="1:38" ht="15.75" thickBot="1" x14ac:dyDescent="0.3">
      <c r="A438" s="3">
        <v>44661</v>
      </c>
      <c r="B438" s="8">
        <v>265724</v>
      </c>
      <c r="C438" s="4">
        <f t="shared" si="197"/>
        <v>4</v>
      </c>
      <c r="D438" s="8">
        <f t="shared" si="205"/>
        <v>0</v>
      </c>
      <c r="E438" s="4">
        <f t="shared" si="205"/>
        <v>0</v>
      </c>
      <c r="F438" s="8">
        <v>80529</v>
      </c>
      <c r="G438" s="4">
        <v>6874</v>
      </c>
      <c r="H438" s="4">
        <f t="shared" si="196"/>
        <v>178321</v>
      </c>
      <c r="I438" s="4">
        <f t="shared" si="198"/>
        <v>3.7253660172111907E-5</v>
      </c>
      <c r="J438" s="4">
        <f t="shared" si="199"/>
        <v>3.7253660172111907E-5</v>
      </c>
      <c r="K438" s="4">
        <f t="shared" si="200"/>
        <v>0</v>
      </c>
      <c r="L438" s="4">
        <f t="shared" si="201"/>
        <v>1</v>
      </c>
      <c r="M438" s="8">
        <f t="shared" si="202"/>
        <v>2.586894672667881</v>
      </c>
      <c r="N438" s="8">
        <f t="shared" si="203"/>
        <v>67.107600367298403</v>
      </c>
      <c r="O438" s="8">
        <f t="shared" si="204"/>
        <v>30.305504960033719</v>
      </c>
      <c r="P438" s="4">
        <v>7788564</v>
      </c>
      <c r="Q438" s="4">
        <f t="shared" si="225"/>
        <v>13078</v>
      </c>
      <c r="R438" s="13">
        <f t="shared" si="217"/>
        <v>36165097</v>
      </c>
      <c r="S438" s="13">
        <f t="shared" si="218"/>
        <v>2.7601197917428511E-4</v>
      </c>
      <c r="T438" s="13">
        <f t="shared" si="222"/>
        <v>13082</v>
      </c>
      <c r="U438" s="13">
        <f t="shared" si="206"/>
        <v>6484919841</v>
      </c>
      <c r="V438" s="13">
        <f t="shared" si="219"/>
        <v>1307914241019409</v>
      </c>
      <c r="W438" s="13">
        <f t="shared" si="207"/>
        <v>0</v>
      </c>
      <c r="X438" s="13">
        <f t="shared" si="226"/>
        <v>1053480378</v>
      </c>
      <c r="Y438" s="13">
        <f t="shared" si="220"/>
        <v>0</v>
      </c>
      <c r="Z438" s="13">
        <f t="shared" si="208"/>
        <v>473111798954</v>
      </c>
      <c r="AA438" s="13">
        <f t="shared" si="209"/>
        <v>2912339096313</v>
      </c>
      <c r="AB438" s="13">
        <f t="shared" si="210"/>
        <v>3.8099220057966664E+16</v>
      </c>
      <c r="AC438" s="13">
        <f t="shared" si="211"/>
        <v>1.0532502591505198E+20</v>
      </c>
      <c r="AD438" s="13">
        <f t="shared" si="212"/>
        <v>8.4817190119132216E+24</v>
      </c>
      <c r="AE438" s="13">
        <f t="shared" si="213"/>
        <v>472967138566</v>
      </c>
      <c r="AF438" s="13">
        <f t="shared" si="223"/>
        <v>4</v>
      </c>
      <c r="AG438" s="13">
        <f t="shared" si="224"/>
        <v>11649356385252</v>
      </c>
      <c r="AH438" s="13">
        <f t="shared" si="214"/>
        <v>2.3452775508698957E+17</v>
      </c>
      <c r="AI438" s="13">
        <f t="shared" si="215"/>
        <v>322116</v>
      </c>
      <c r="AJ438" s="13">
        <f t="shared" si="195"/>
        <v>17.613460702811675</v>
      </c>
      <c r="AK438" s="13">
        <f t="shared" si="221"/>
        <v>81.78561732597592</v>
      </c>
      <c r="AL438" s="13">
        <f t="shared" si="216"/>
        <v>0.60092197121239932</v>
      </c>
    </row>
    <row r="439" spans="1:38" ht="15.75" thickBot="1" x14ac:dyDescent="0.3">
      <c r="A439" s="3">
        <v>44662</v>
      </c>
      <c r="B439" s="8">
        <v>265727</v>
      </c>
      <c r="C439" s="4">
        <f t="shared" si="197"/>
        <v>3</v>
      </c>
      <c r="D439" s="8">
        <f t="shared" si="205"/>
        <v>0</v>
      </c>
      <c r="E439" s="4">
        <f t="shared" si="205"/>
        <v>3</v>
      </c>
      <c r="F439" s="8">
        <v>80529</v>
      </c>
      <c r="G439" s="4">
        <v>6874</v>
      </c>
      <c r="H439" s="4">
        <f t="shared" si="196"/>
        <v>178324</v>
      </c>
      <c r="I439" s="4">
        <f t="shared" si="198"/>
        <v>3.7253660172111907E-5</v>
      </c>
      <c r="J439" s="4">
        <f t="shared" si="199"/>
        <v>3.7253660172111907E-5</v>
      </c>
      <c r="K439" s="4">
        <f t="shared" si="200"/>
        <v>0</v>
      </c>
      <c r="L439" s="4">
        <f t="shared" si="201"/>
        <v>1</v>
      </c>
      <c r="M439" s="8">
        <f t="shared" si="202"/>
        <v>2.5868654671900106</v>
      </c>
      <c r="N439" s="8">
        <f t="shared" si="203"/>
        <v>67.1079717153319</v>
      </c>
      <c r="O439" s="8">
        <f t="shared" si="204"/>
        <v>30.305162817478088</v>
      </c>
      <c r="P439" s="4">
        <v>7798546</v>
      </c>
      <c r="Q439" s="4">
        <f t="shared" si="225"/>
        <v>9982</v>
      </c>
      <c r="R439" s="13">
        <f t="shared" si="217"/>
        <v>36155112</v>
      </c>
      <c r="S439" s="13">
        <f t="shared" si="218"/>
        <v>2.1310955972145791E-4</v>
      </c>
      <c r="T439" s="13">
        <f t="shared" si="222"/>
        <v>9985</v>
      </c>
      <c r="U439" s="13">
        <f t="shared" si="206"/>
        <v>6484919841</v>
      </c>
      <c r="V439" s="13">
        <f t="shared" si="219"/>
        <v>1307192123732544</v>
      </c>
      <c r="W439" s="13">
        <f t="shared" si="207"/>
        <v>241587</v>
      </c>
      <c r="X439" s="13">
        <f t="shared" si="226"/>
        <v>804082065</v>
      </c>
      <c r="Y439" s="13">
        <f t="shared" si="220"/>
        <v>0</v>
      </c>
      <c r="Z439" s="13">
        <f t="shared" si="208"/>
        <v>361008793320</v>
      </c>
      <c r="AA439" s="13">
        <f t="shared" si="209"/>
        <v>2911535014248</v>
      </c>
      <c r="AB439" s="13">
        <f t="shared" si="210"/>
        <v>2.907167711726628E+16</v>
      </c>
      <c r="AC439" s="13">
        <f t="shared" si="211"/>
        <v>1.0526687453205804E+20</v>
      </c>
      <c r="AD439" s="13">
        <f t="shared" si="212"/>
        <v>8.4770361391921016E+24</v>
      </c>
      <c r="AE439" s="13">
        <f t="shared" si="213"/>
        <v>360900327984</v>
      </c>
      <c r="AF439" s="13">
        <f t="shared" si="223"/>
        <v>0</v>
      </c>
      <c r="AG439" s="13">
        <f t="shared" si="224"/>
        <v>0</v>
      </c>
      <c r="AH439" s="13">
        <f t="shared" si="214"/>
        <v>2.3446300316237718E+17</v>
      </c>
      <c r="AI439" s="13">
        <f t="shared" si="215"/>
        <v>0</v>
      </c>
      <c r="AJ439" s="13">
        <f t="shared" si="195"/>
        <v>17.636034512917806</v>
      </c>
      <c r="AK439" s="13">
        <f t="shared" si="221"/>
        <v>81.763036731514916</v>
      </c>
      <c r="AL439" s="13">
        <f t="shared" si="216"/>
        <v>0.60092875556726988</v>
      </c>
    </row>
    <row r="440" spans="1:38" ht="15.75" thickBot="1" x14ac:dyDescent="0.3">
      <c r="A440" s="3">
        <v>44663</v>
      </c>
      <c r="B440" s="8">
        <v>265730</v>
      </c>
      <c r="C440" s="4">
        <f t="shared" si="197"/>
        <v>3</v>
      </c>
      <c r="D440" s="8">
        <f t="shared" si="205"/>
        <v>0</v>
      </c>
      <c r="E440" s="4">
        <f t="shared" si="205"/>
        <v>3</v>
      </c>
      <c r="F440" s="8">
        <v>80529</v>
      </c>
      <c r="G440" s="4">
        <v>6874</v>
      </c>
      <c r="H440" s="4">
        <f t="shared" si="196"/>
        <v>178327</v>
      </c>
      <c r="I440" s="4">
        <f t="shared" si="198"/>
        <v>1.2417886724037304E-5</v>
      </c>
      <c r="J440" s="4">
        <f t="shared" si="199"/>
        <v>0</v>
      </c>
      <c r="K440" s="4">
        <f t="shared" si="200"/>
        <v>0</v>
      </c>
      <c r="L440" s="4">
        <v>1</v>
      </c>
      <c r="M440" s="8">
        <f t="shared" si="202"/>
        <v>2.5868362623715799</v>
      </c>
      <c r="N440" s="8">
        <f t="shared" si="203"/>
        <v>67.108343054980622</v>
      </c>
      <c r="O440" s="8">
        <f t="shared" si="204"/>
        <v>30.304820682647797</v>
      </c>
      <c r="P440" s="4">
        <v>7806251</v>
      </c>
      <c r="Q440" s="4">
        <f t="shared" si="225"/>
        <v>7705</v>
      </c>
      <c r="R440" s="13">
        <f t="shared" si="217"/>
        <v>36147404</v>
      </c>
      <c r="S440" s="13">
        <f t="shared" si="218"/>
        <v>1.7713581866072597E-4</v>
      </c>
      <c r="T440" s="13">
        <f t="shared" si="222"/>
        <v>7708</v>
      </c>
      <c r="U440" s="13">
        <f t="shared" si="206"/>
        <v>6484919841</v>
      </c>
      <c r="V440" s="13">
        <f t="shared" si="219"/>
        <v>1306634815939216</v>
      </c>
      <c r="W440" s="13">
        <f t="shared" si="207"/>
        <v>241587</v>
      </c>
      <c r="X440" s="13">
        <f t="shared" si="226"/>
        <v>620717532</v>
      </c>
      <c r="Y440" s="13">
        <f t="shared" si="220"/>
        <v>0</v>
      </c>
      <c r="Z440" s="13">
        <f t="shared" si="208"/>
        <v>278624190032</v>
      </c>
      <c r="AA440" s="13">
        <f t="shared" si="209"/>
        <v>2910914296716</v>
      </c>
      <c r="AB440" s="13">
        <f t="shared" si="210"/>
        <v>2.2437327399086928E+16</v>
      </c>
      <c r="AC440" s="13">
        <f t="shared" si="211"/>
        <v>1.0522199509276913E+20</v>
      </c>
      <c r="AD440" s="13">
        <f t="shared" si="212"/>
        <v>8.4734220428256051E+24</v>
      </c>
      <c r="AE440" s="13">
        <f t="shared" si="213"/>
        <v>278515747820</v>
      </c>
      <c r="AF440" s="13">
        <f t="shared" si="223"/>
        <v>0</v>
      </c>
      <c r="AG440" s="13">
        <f t="shared" si="224"/>
        <v>0</v>
      </c>
      <c r="AH440" s="13">
        <f t="shared" si="214"/>
        <v>2.3441301740024275E+17</v>
      </c>
      <c r="AI440" s="13">
        <f t="shared" si="215"/>
        <v>0</v>
      </c>
      <c r="AJ440" s="13">
        <f t="shared" si="195"/>
        <v>17.653458997677149</v>
      </c>
      <c r="AK440" s="13">
        <f t="shared" si="221"/>
        <v>81.745605462400704</v>
      </c>
      <c r="AL440" s="13">
        <f t="shared" si="216"/>
        <v>0.60093553992214044</v>
      </c>
    </row>
    <row r="441" spans="1:38" ht="15.75" thickBot="1" x14ac:dyDescent="0.3">
      <c r="A441" s="3">
        <v>44664</v>
      </c>
      <c r="B441" s="8">
        <v>265731</v>
      </c>
      <c r="C441" s="4">
        <f t="shared" si="197"/>
        <v>1</v>
      </c>
      <c r="D441" s="8">
        <f t="shared" si="205"/>
        <v>0</v>
      </c>
      <c r="E441" s="4">
        <f t="shared" si="205"/>
        <v>0</v>
      </c>
      <c r="F441" s="8">
        <v>80530</v>
      </c>
      <c r="G441" s="4">
        <v>6874</v>
      </c>
      <c r="H441" s="4">
        <f t="shared" si="196"/>
        <v>178327</v>
      </c>
      <c r="I441" s="4">
        <f t="shared" si="198"/>
        <v>2.4835465044082949E-5</v>
      </c>
      <c r="J441" s="4">
        <f t="shared" si="199"/>
        <v>2.4835465044082949E-5</v>
      </c>
      <c r="K441" s="4">
        <f t="shared" si="200"/>
        <v>0</v>
      </c>
      <c r="L441" s="4">
        <f t="shared" si="201"/>
        <v>1</v>
      </c>
      <c r="M441" s="8">
        <f t="shared" si="202"/>
        <v>2.5868265275786415</v>
      </c>
      <c r="N441" s="8">
        <f t="shared" si="203"/>
        <v>67.108090512586045</v>
      </c>
      <c r="O441" s="8">
        <f t="shared" si="204"/>
        <v>30.305082959835321</v>
      </c>
      <c r="P441" s="4">
        <v>7812654</v>
      </c>
      <c r="Q441" s="4">
        <f t="shared" si="225"/>
        <v>6403</v>
      </c>
      <c r="R441" s="13">
        <f t="shared" si="217"/>
        <v>36141000</v>
      </c>
      <c r="S441" s="13">
        <f t="shared" si="218"/>
        <v>2.0782490799922527E-4</v>
      </c>
      <c r="T441" s="13">
        <f t="shared" si="222"/>
        <v>6404</v>
      </c>
      <c r="U441" s="13">
        <f t="shared" si="206"/>
        <v>6485080900</v>
      </c>
      <c r="V441" s="13">
        <f t="shared" si="219"/>
        <v>1306171881000000</v>
      </c>
      <c r="W441" s="13">
        <f t="shared" si="207"/>
        <v>0</v>
      </c>
      <c r="X441" s="13">
        <f t="shared" si="226"/>
        <v>515714120</v>
      </c>
      <c r="Y441" s="13">
        <f t="shared" si="220"/>
        <v>0</v>
      </c>
      <c r="Z441" s="13">
        <f t="shared" si="208"/>
        <v>231446964000</v>
      </c>
      <c r="AA441" s="13">
        <f t="shared" si="209"/>
        <v>2910434730000</v>
      </c>
      <c r="AB441" s="13">
        <f t="shared" si="210"/>
        <v>1.863842401092E+16</v>
      </c>
      <c r="AC441" s="13">
        <f t="shared" si="211"/>
        <v>1.0518602157693E+20</v>
      </c>
      <c r="AD441" s="13">
        <f t="shared" si="212"/>
        <v>8.4706303175901726E+24</v>
      </c>
      <c r="AE441" s="13">
        <f t="shared" si="213"/>
        <v>231410823000</v>
      </c>
      <c r="AF441" s="13">
        <f t="shared" si="223"/>
        <v>1</v>
      </c>
      <c r="AG441" s="13">
        <f t="shared" si="224"/>
        <v>2910434730000</v>
      </c>
      <c r="AH441" s="13">
        <f t="shared" si="214"/>
        <v>2.343773088069E+17</v>
      </c>
      <c r="AI441" s="13">
        <f t="shared" si="215"/>
        <v>80530</v>
      </c>
      <c r="AJ441" s="13">
        <f t="shared" si="195"/>
        <v>17.667939072422648</v>
      </c>
      <c r="AK441" s="13">
        <f t="shared" si="221"/>
        <v>81.731123126203585</v>
      </c>
      <c r="AL441" s="13">
        <f t="shared" si="216"/>
        <v>0.60093780137376407</v>
      </c>
    </row>
    <row r="442" spans="1:38" ht="15.75" thickBot="1" x14ac:dyDescent="0.3">
      <c r="A442" s="3">
        <v>44665</v>
      </c>
      <c r="B442" s="8">
        <v>265733</v>
      </c>
      <c r="C442" s="4">
        <f t="shared" si="197"/>
        <v>2</v>
      </c>
      <c r="D442" s="8">
        <f t="shared" si="205"/>
        <v>0</v>
      </c>
      <c r="E442" s="4">
        <f t="shared" si="205"/>
        <v>2</v>
      </c>
      <c r="F442" s="8">
        <v>80530</v>
      </c>
      <c r="G442" s="4">
        <v>6874</v>
      </c>
      <c r="H442" s="4">
        <f t="shared" si="196"/>
        <v>178329</v>
      </c>
      <c r="I442" s="4">
        <f t="shared" si="198"/>
        <v>6.2088662610207377E-5</v>
      </c>
      <c r="J442" s="4">
        <f t="shared" si="199"/>
        <v>3.7253197566124427E-5</v>
      </c>
      <c r="K442" s="4">
        <f t="shared" si="200"/>
        <v>0</v>
      </c>
      <c r="L442" s="4">
        <f t="shared" si="201"/>
        <v>1.6666666666666665</v>
      </c>
      <c r="M442" s="8">
        <f t="shared" si="202"/>
        <v>2.5868070582125666</v>
      </c>
      <c r="N442" s="8">
        <f t="shared" si="203"/>
        <v>67.108338068662903</v>
      </c>
      <c r="O442" s="8">
        <f t="shared" si="204"/>
        <v>30.304854873124526</v>
      </c>
      <c r="P442" s="4">
        <v>7820165</v>
      </c>
      <c r="Q442" s="4">
        <f t="shared" si="225"/>
        <v>7511</v>
      </c>
      <c r="R442" s="13">
        <f t="shared" si="217"/>
        <v>36133487</v>
      </c>
      <c r="S442" s="13">
        <f t="shared" si="218"/>
        <v>1.7570958485130429E-4</v>
      </c>
      <c r="T442" s="13">
        <f t="shared" si="222"/>
        <v>7513</v>
      </c>
      <c r="U442" s="13">
        <f t="shared" si="206"/>
        <v>6485080900</v>
      </c>
      <c r="V442" s="13">
        <f t="shared" si="219"/>
        <v>1305628882779169</v>
      </c>
      <c r="W442" s="13">
        <f t="shared" si="207"/>
        <v>161060</v>
      </c>
      <c r="X442" s="13">
        <f t="shared" si="226"/>
        <v>605021890</v>
      </c>
      <c r="Y442" s="13">
        <f t="shared" si="220"/>
        <v>0</v>
      </c>
      <c r="Z442" s="13">
        <f t="shared" si="208"/>
        <v>271470887831</v>
      </c>
      <c r="AA442" s="13">
        <f t="shared" si="209"/>
        <v>2909829708110</v>
      </c>
      <c r="AB442" s="13">
        <f t="shared" si="210"/>
        <v>2.1861550597030432E+16</v>
      </c>
      <c r="AC442" s="13">
        <f t="shared" si="211"/>
        <v>1.0514229393020648E+20</v>
      </c>
      <c r="AD442" s="13">
        <f t="shared" si="212"/>
        <v>8.4671089301995276E+24</v>
      </c>
      <c r="AE442" s="13">
        <f t="shared" si="213"/>
        <v>271398620857</v>
      </c>
      <c r="AF442" s="13">
        <f t="shared" si="223"/>
        <v>0</v>
      </c>
      <c r="AG442" s="13">
        <f t="shared" si="224"/>
        <v>0</v>
      </c>
      <c r="AH442" s="13">
        <f t="shared" si="214"/>
        <v>2.343285863940983E+17</v>
      </c>
      <c r="AI442" s="13">
        <f t="shared" si="215"/>
        <v>0</v>
      </c>
      <c r="AJ442" s="13">
        <f t="shared" si="195"/>
        <v>17.684924835567024</v>
      </c>
      <c r="AK442" s="13">
        <f t="shared" si="221"/>
        <v>81.714132840155969</v>
      </c>
      <c r="AL442" s="13">
        <f t="shared" si="216"/>
        <v>0.60094232427701111</v>
      </c>
    </row>
    <row r="443" spans="1:38" ht="15.75" thickBot="1" x14ac:dyDescent="0.3">
      <c r="A443" s="3">
        <v>44666</v>
      </c>
      <c r="B443" s="8">
        <v>265738</v>
      </c>
      <c r="C443" s="4">
        <f t="shared" si="197"/>
        <v>5</v>
      </c>
      <c r="D443" s="8">
        <f t="shared" si="205"/>
        <v>0</v>
      </c>
      <c r="E443" s="4">
        <f t="shared" si="205"/>
        <v>3</v>
      </c>
      <c r="F443" s="8">
        <v>80532</v>
      </c>
      <c r="G443" s="4">
        <v>6874</v>
      </c>
      <c r="H443" s="4">
        <f t="shared" si="196"/>
        <v>178332</v>
      </c>
      <c r="I443" s="4">
        <f t="shared" si="198"/>
        <v>1.2417424129538568E-5</v>
      </c>
      <c r="J443" s="4">
        <f t="shared" si="199"/>
        <v>0</v>
      </c>
      <c r="K443" s="4">
        <f t="shared" si="200"/>
        <v>0</v>
      </c>
      <c r="L443" s="4">
        <v>1.6666666999999999</v>
      </c>
      <c r="M443" s="8">
        <f t="shared" si="202"/>
        <v>2.5867583860795218</v>
      </c>
      <c r="N443" s="8">
        <f t="shared" si="203"/>
        <v>67.108204321549806</v>
      </c>
      <c r="O443" s="8">
        <f t="shared" si="204"/>
        <v>30.305037292370677</v>
      </c>
      <c r="P443" s="4">
        <v>7826514</v>
      </c>
      <c r="Q443" s="4">
        <f t="shared" si="225"/>
        <v>6349</v>
      </c>
      <c r="R443" s="13">
        <f t="shared" si="217"/>
        <v>36127133</v>
      </c>
      <c r="S443" s="13">
        <f t="shared" si="218"/>
        <v>1.4219229629984753E-4</v>
      </c>
      <c r="T443" s="13">
        <f t="shared" si="222"/>
        <v>6354</v>
      </c>
      <c r="U443" s="13">
        <f t="shared" si="206"/>
        <v>6485403024</v>
      </c>
      <c r="V443" s="13">
        <f t="shared" si="219"/>
        <v>1305169738799689</v>
      </c>
      <c r="W443" s="13">
        <f t="shared" si="207"/>
        <v>241596</v>
      </c>
      <c r="X443" s="13">
        <f t="shared" si="226"/>
        <v>511700328</v>
      </c>
      <c r="Y443" s="13">
        <f t="shared" si="220"/>
        <v>0</v>
      </c>
      <c r="Z443" s="13">
        <f t="shared" si="208"/>
        <v>229551803082</v>
      </c>
      <c r="AA443" s="13">
        <f t="shared" si="209"/>
        <v>2909390274756</v>
      </c>
      <c r="AB443" s="13">
        <f t="shared" si="210"/>
        <v>1.8486265805799624E+16</v>
      </c>
      <c r="AC443" s="13">
        <f t="shared" si="211"/>
        <v>1.0510792940501656E+20</v>
      </c>
      <c r="AD443" s="13">
        <f t="shared" si="212"/>
        <v>8.4645517708447935E+24</v>
      </c>
      <c r="AE443" s="13">
        <f t="shared" si="213"/>
        <v>229371167417</v>
      </c>
      <c r="AF443" s="13">
        <f t="shared" si="223"/>
        <v>2</v>
      </c>
      <c r="AG443" s="13">
        <f t="shared" si="224"/>
        <v>5818780549512</v>
      </c>
      <c r="AH443" s="13">
        <f t="shared" si="214"/>
        <v>2.3429901760665018E+17</v>
      </c>
      <c r="AI443" s="13">
        <f t="shared" si="215"/>
        <v>161064</v>
      </c>
      <c r="AJ443" s="13">
        <f t="shared" si="195"/>
        <v>17.699282791924855</v>
      </c>
      <c r="AK443" s="13">
        <f t="shared" si="221"/>
        <v>81.699763576540022</v>
      </c>
      <c r="AL443" s="13">
        <f t="shared" si="216"/>
        <v>0.60095363153512882</v>
      </c>
    </row>
    <row r="444" spans="1:38" ht="15.75" thickBot="1" x14ac:dyDescent="0.3">
      <c r="A444" s="3">
        <v>44667</v>
      </c>
      <c r="B444" s="8">
        <v>265739</v>
      </c>
      <c r="C444" s="4">
        <f t="shared" si="197"/>
        <v>1</v>
      </c>
      <c r="D444" s="8">
        <f t="shared" si="205"/>
        <v>0</v>
      </c>
      <c r="E444" s="4">
        <f t="shared" si="205"/>
        <v>0</v>
      </c>
      <c r="F444" s="8">
        <v>80533</v>
      </c>
      <c r="G444" s="4">
        <v>6874</v>
      </c>
      <c r="H444" s="4">
        <f t="shared" si="196"/>
        <v>178332</v>
      </c>
      <c r="I444" s="4">
        <f t="shared" si="198"/>
        <v>0</v>
      </c>
      <c r="J444" s="4">
        <f t="shared" si="199"/>
        <v>1.2417269939031204E-5</v>
      </c>
      <c r="K444" s="4">
        <f t="shared" si="200"/>
        <v>0</v>
      </c>
      <c r="L444" s="4">
        <f t="shared" si="201"/>
        <v>0</v>
      </c>
      <c r="M444" s="8">
        <f t="shared" si="202"/>
        <v>2.5867486518727021</v>
      </c>
      <c r="N444" s="8">
        <f t="shared" si="203"/>
        <v>67.107951787280001</v>
      </c>
      <c r="O444" s="8">
        <f t="shared" si="204"/>
        <v>30.305299560847299</v>
      </c>
      <c r="P444" s="4">
        <v>7831651</v>
      </c>
      <c r="Q444" s="4">
        <f t="shared" si="225"/>
        <v>5137</v>
      </c>
      <c r="R444" s="13">
        <f t="shared" si="217"/>
        <v>36121995</v>
      </c>
      <c r="S444" s="13">
        <f t="shared" si="218"/>
        <v>8.0588018463542783E-5</v>
      </c>
      <c r="T444" s="13">
        <f t="shared" si="222"/>
        <v>5138</v>
      </c>
      <c r="U444" s="13">
        <f t="shared" si="206"/>
        <v>6485564089</v>
      </c>
      <c r="V444" s="13">
        <f t="shared" si="219"/>
        <v>1304798522780025</v>
      </c>
      <c r="W444" s="13">
        <f t="shared" si="207"/>
        <v>0</v>
      </c>
      <c r="X444" s="13">
        <f t="shared" si="226"/>
        <v>413778554</v>
      </c>
      <c r="Y444" s="13">
        <f t="shared" si="220"/>
        <v>0</v>
      </c>
      <c r="Z444" s="13">
        <f t="shared" si="208"/>
        <v>185594810310</v>
      </c>
      <c r="AA444" s="13">
        <f t="shared" si="209"/>
        <v>2909012623335</v>
      </c>
      <c r="AB444" s="13">
        <f t="shared" si="210"/>
        <v>1.494650685869523E+16</v>
      </c>
      <c r="AC444" s="13">
        <f t="shared" si="211"/>
        <v>1.0507933943504375E+20</v>
      </c>
      <c r="AD444" s="13">
        <f t="shared" si="212"/>
        <v>8.4623544427223791E+24</v>
      </c>
      <c r="AE444" s="13">
        <f t="shared" si="213"/>
        <v>185558688315</v>
      </c>
      <c r="AF444" s="13">
        <f t="shared" si="223"/>
        <v>1</v>
      </c>
      <c r="AG444" s="13">
        <f t="shared" si="224"/>
        <v>2909012623335</v>
      </c>
      <c r="AH444" s="13">
        <f t="shared" si="214"/>
        <v>2.3427151359503757E+17</v>
      </c>
      <c r="AI444" s="13">
        <f t="shared" si="215"/>
        <v>80533</v>
      </c>
      <c r="AJ444" s="13">
        <f t="shared" si="195"/>
        <v>17.710899868914957</v>
      </c>
      <c r="AK444" s="13">
        <f t="shared" si="221"/>
        <v>81.688144238098289</v>
      </c>
      <c r="AL444" s="13">
        <f t="shared" si="216"/>
        <v>0.60095589298675234</v>
      </c>
    </row>
    <row r="445" spans="1:38" ht="15.75" thickBot="1" x14ac:dyDescent="0.3">
      <c r="A445" s="3">
        <v>44668</v>
      </c>
      <c r="B445" s="8">
        <v>265739</v>
      </c>
      <c r="C445" s="4">
        <f t="shared" si="197"/>
        <v>0</v>
      </c>
      <c r="D445" s="8">
        <f t="shared" si="205"/>
        <v>0</v>
      </c>
      <c r="E445" s="4">
        <f t="shared" si="205"/>
        <v>1</v>
      </c>
      <c r="F445" s="8">
        <v>80532</v>
      </c>
      <c r="G445" s="4">
        <v>6874</v>
      </c>
      <c r="H445" s="4">
        <f t="shared" si="196"/>
        <v>178333</v>
      </c>
      <c r="I445" s="4">
        <f t="shared" si="198"/>
        <v>2.4834848259077136E-5</v>
      </c>
      <c r="J445" s="4">
        <f t="shared" si="199"/>
        <v>3.7252272388615707E-5</v>
      </c>
      <c r="K445" s="4">
        <f t="shared" si="200"/>
        <v>0</v>
      </c>
      <c r="L445" s="4">
        <f t="shared" si="201"/>
        <v>0.66666666666666663</v>
      </c>
      <c r="M445" s="8">
        <f t="shared" si="202"/>
        <v>2.5867486518727021</v>
      </c>
      <c r="N445" s="8">
        <f t="shared" si="203"/>
        <v>67.108328096365227</v>
      </c>
      <c r="O445" s="8">
        <f t="shared" si="204"/>
        <v>30.304923251762066</v>
      </c>
      <c r="P445" s="4">
        <v>7834562</v>
      </c>
      <c r="Q445" s="4">
        <f t="shared" si="225"/>
        <v>2911</v>
      </c>
      <c r="R445" s="13">
        <f t="shared" si="217"/>
        <v>36119084</v>
      </c>
      <c r="S445" s="13">
        <f t="shared" si="218"/>
        <v>6.6003888692193861E-5</v>
      </c>
      <c r="T445" s="13">
        <f t="shared" si="222"/>
        <v>2911</v>
      </c>
      <c r="U445" s="13">
        <f t="shared" si="206"/>
        <v>6485403024</v>
      </c>
      <c r="V445" s="13">
        <f t="shared" si="219"/>
        <v>1304588228999056</v>
      </c>
      <c r="W445" s="13">
        <f t="shared" si="207"/>
        <v>80532</v>
      </c>
      <c r="X445" s="13">
        <f t="shared" si="226"/>
        <v>234428652</v>
      </c>
      <c r="Y445" s="13">
        <f t="shared" si="220"/>
        <v>0</v>
      </c>
      <c r="Z445" s="13">
        <f t="shared" si="208"/>
        <v>105142653524</v>
      </c>
      <c r="AA445" s="13">
        <f t="shared" si="209"/>
        <v>2908742072688</v>
      </c>
      <c r="AB445" s="13">
        <f t="shared" si="210"/>
        <v>8467348173594768</v>
      </c>
      <c r="AC445" s="13">
        <f t="shared" si="211"/>
        <v>1.0506109925775198E+20</v>
      </c>
      <c r="AD445" s="13">
        <f t="shared" si="212"/>
        <v>8.4607804454252823E+24</v>
      </c>
      <c r="AE445" s="13">
        <f t="shared" si="213"/>
        <v>105142653524</v>
      </c>
      <c r="AF445" s="13">
        <f t="shared" si="223"/>
        <v>-1</v>
      </c>
      <c r="AG445" s="13">
        <f t="shared" si="224"/>
        <v>-2908742072688</v>
      </c>
      <c r="AH445" s="13">
        <f t="shared" si="214"/>
        <v>2.3424681659771002E+17</v>
      </c>
      <c r="AI445" s="13">
        <f t="shared" si="215"/>
        <v>-80532</v>
      </c>
      <c r="AJ445" s="13">
        <f t="shared" si="195"/>
        <v>17.71748295459107</v>
      </c>
      <c r="AK445" s="13">
        <f t="shared" si="221"/>
        <v>81.681561152422177</v>
      </c>
      <c r="AL445" s="13">
        <f t="shared" si="216"/>
        <v>0.60095589298675234</v>
      </c>
    </row>
    <row r="446" spans="1:38" ht="15.75" thickBot="1" x14ac:dyDescent="0.3">
      <c r="A446" s="3">
        <v>44669</v>
      </c>
      <c r="B446" s="8">
        <v>265741</v>
      </c>
      <c r="C446" s="4">
        <f t="shared" si="197"/>
        <v>2</v>
      </c>
      <c r="D446" s="8">
        <f t="shared" si="205"/>
        <v>0</v>
      </c>
      <c r="E446" s="4">
        <f t="shared" si="205"/>
        <v>3</v>
      </c>
      <c r="F446" s="8">
        <v>80531</v>
      </c>
      <c r="G446" s="4">
        <v>6874</v>
      </c>
      <c r="H446" s="4">
        <f t="shared" si="196"/>
        <v>178336</v>
      </c>
      <c r="I446" s="4">
        <f t="shared" si="198"/>
        <v>6.2087891619376384E-5</v>
      </c>
      <c r="J446" s="4">
        <f t="shared" si="199"/>
        <v>3.7252734971625832E-5</v>
      </c>
      <c r="K446" s="4">
        <f t="shared" si="200"/>
        <v>0</v>
      </c>
      <c r="L446" s="4">
        <f t="shared" si="201"/>
        <v>1.6666666666666665</v>
      </c>
      <c r="M446" s="8">
        <f t="shared" si="202"/>
        <v>2.5867291836788451</v>
      </c>
      <c r="N446" s="8">
        <f t="shared" si="203"/>
        <v>67.108951949454536</v>
      </c>
      <c r="O446" s="8">
        <f t="shared" si="204"/>
        <v>30.304318866866609</v>
      </c>
      <c r="P446" s="4">
        <v>7836946</v>
      </c>
      <c r="Q446" s="4">
        <f t="shared" si="225"/>
        <v>2384</v>
      </c>
      <c r="R446" s="13">
        <f t="shared" si="217"/>
        <v>36116698</v>
      </c>
      <c r="S446" s="13">
        <f t="shared" si="218"/>
        <v>5.2884125785806884E-5</v>
      </c>
      <c r="T446" s="13">
        <f t="shared" si="222"/>
        <v>2386</v>
      </c>
      <c r="U446" s="13">
        <f t="shared" si="206"/>
        <v>6485241961</v>
      </c>
      <c r="V446" s="13">
        <f t="shared" si="219"/>
        <v>1304415874423204</v>
      </c>
      <c r="W446" s="13">
        <f t="shared" si="207"/>
        <v>241593</v>
      </c>
      <c r="X446" s="13">
        <f t="shared" si="226"/>
        <v>192146966</v>
      </c>
      <c r="Y446" s="13">
        <f t="shared" si="220"/>
        <v>0</v>
      </c>
      <c r="Z446" s="13">
        <f t="shared" si="208"/>
        <v>86174441428</v>
      </c>
      <c r="AA446" s="13">
        <f t="shared" si="209"/>
        <v>2908513806638</v>
      </c>
      <c r="AB446" s="13">
        <f t="shared" si="210"/>
        <v>6939713942638268</v>
      </c>
      <c r="AC446" s="13">
        <f t="shared" si="211"/>
        <v>1.0504591478317505E+20</v>
      </c>
      <c r="AD446" s="13">
        <f t="shared" si="212"/>
        <v>8.4594525634038692E+24</v>
      </c>
      <c r="AE446" s="13">
        <f t="shared" si="213"/>
        <v>86102208032</v>
      </c>
      <c r="AF446" s="13">
        <f t="shared" si="223"/>
        <v>-1</v>
      </c>
      <c r="AG446" s="13">
        <f t="shared" si="224"/>
        <v>-2908513806638</v>
      </c>
      <c r="AH446" s="13">
        <f t="shared" si="214"/>
        <v>2.3422552536236477E+17</v>
      </c>
      <c r="AI446" s="13">
        <f t="shared" si="215"/>
        <v>-80531</v>
      </c>
      <c r="AJ446" s="13">
        <f t="shared" ref="AJ446:AJ509" si="227">P446*100/44219385</f>
        <v>17.72287425526158</v>
      </c>
      <c r="AK446" s="13">
        <f t="shared" si="221"/>
        <v>81.676165328848427</v>
      </c>
      <c r="AL446" s="13">
        <f t="shared" si="216"/>
        <v>0.60096041588999938</v>
      </c>
    </row>
    <row r="447" spans="1:38" ht="15.75" thickBot="1" x14ac:dyDescent="0.3">
      <c r="A447" s="3">
        <v>44670</v>
      </c>
      <c r="B447" s="8">
        <v>265746</v>
      </c>
      <c r="C447" s="4">
        <f t="shared" si="197"/>
        <v>5</v>
      </c>
      <c r="D447" s="8">
        <f t="shared" si="205"/>
        <v>0</v>
      </c>
      <c r="E447" s="4">
        <f t="shared" si="205"/>
        <v>3</v>
      </c>
      <c r="F447" s="8">
        <v>80533</v>
      </c>
      <c r="G447" s="4">
        <v>6874</v>
      </c>
      <c r="H447" s="4">
        <f t="shared" si="196"/>
        <v>178339</v>
      </c>
      <c r="I447" s="4">
        <f t="shared" si="198"/>
        <v>0</v>
      </c>
      <c r="J447" s="4">
        <f t="shared" si="199"/>
        <v>0</v>
      </c>
      <c r="K447" s="4">
        <f t="shared" si="200"/>
        <v>0</v>
      </c>
      <c r="L447" s="4">
        <v>0</v>
      </c>
      <c r="M447" s="8">
        <f t="shared" si="202"/>
        <v>2.586680514476229</v>
      </c>
      <c r="N447" s="8">
        <f t="shared" si="203"/>
        <v>67.108818194817616</v>
      </c>
      <c r="O447" s="8">
        <f t="shared" si="204"/>
        <v>30.304501290706163</v>
      </c>
      <c r="P447" s="4">
        <v>7838856</v>
      </c>
      <c r="Q447" s="4">
        <f t="shared" si="225"/>
        <v>1910</v>
      </c>
      <c r="R447" s="13">
        <f t="shared" si="217"/>
        <v>36114783</v>
      </c>
      <c r="S447" s="13">
        <f t="shared" si="218"/>
        <v>2.1154771994615059E-5</v>
      </c>
      <c r="T447" s="13">
        <f t="shared" si="222"/>
        <v>1915</v>
      </c>
      <c r="U447" s="13">
        <f t="shared" si="206"/>
        <v>6485564089</v>
      </c>
      <c r="V447" s="13">
        <f t="shared" si="219"/>
        <v>1304277551137089</v>
      </c>
      <c r="W447" s="13">
        <f t="shared" si="207"/>
        <v>241599</v>
      </c>
      <c r="X447" s="13">
        <f t="shared" si="226"/>
        <v>154220695</v>
      </c>
      <c r="Y447" s="13">
        <f t="shared" si="220"/>
        <v>0</v>
      </c>
      <c r="Z447" s="13">
        <f t="shared" si="208"/>
        <v>69159809445</v>
      </c>
      <c r="AA447" s="13">
        <f t="shared" si="209"/>
        <v>2908431819339</v>
      </c>
      <c r="AB447" s="13">
        <f t="shared" si="210"/>
        <v>5569646934034185</v>
      </c>
      <c r="AC447" s="13">
        <f t="shared" si="211"/>
        <v>1.0503738402572319E+20</v>
      </c>
      <c r="AD447" s="13">
        <f t="shared" si="212"/>
        <v>8.458975647743566E+24</v>
      </c>
      <c r="AE447" s="13">
        <f t="shared" si="213"/>
        <v>68979235530</v>
      </c>
      <c r="AF447" s="13">
        <f t="shared" si="223"/>
        <v>2</v>
      </c>
      <c r="AG447" s="13">
        <f t="shared" si="224"/>
        <v>5816863638678</v>
      </c>
      <c r="AH447" s="13">
        <f t="shared" si="214"/>
        <v>2.3422473970682768E+17</v>
      </c>
      <c r="AI447" s="13">
        <f t="shared" si="215"/>
        <v>161066</v>
      </c>
      <c r="AJ447" s="13">
        <f t="shared" si="227"/>
        <v>17.72719362786253</v>
      </c>
      <c r="AK447" s="13">
        <f t="shared" si="221"/>
        <v>81.671834648989346</v>
      </c>
      <c r="AL447" s="13">
        <f t="shared" si="216"/>
        <v>0.60097172314811709</v>
      </c>
    </row>
    <row r="448" spans="1:38" ht="15.75" thickBot="1" x14ac:dyDescent="0.3">
      <c r="A448" s="3">
        <v>44671</v>
      </c>
      <c r="B448" s="8">
        <v>265746</v>
      </c>
      <c r="C448" s="4">
        <f t="shared" si="197"/>
        <v>0</v>
      </c>
      <c r="D448" s="8">
        <f t="shared" si="205"/>
        <v>0</v>
      </c>
      <c r="E448" s="4">
        <f t="shared" si="205"/>
        <v>0</v>
      </c>
      <c r="F448" s="8">
        <v>80533</v>
      </c>
      <c r="G448" s="4">
        <v>6874</v>
      </c>
      <c r="H448" s="4">
        <f t="shared" ref="H448:H511" si="228">B448-G448-F448</f>
        <v>178339</v>
      </c>
      <c r="I448" s="4">
        <f t="shared" si="198"/>
        <v>9.9338159512249631E-5</v>
      </c>
      <c r="J448" s="4">
        <f t="shared" si="199"/>
        <v>2.4834539878062408E-5</v>
      </c>
      <c r="K448" s="4">
        <f t="shared" si="200"/>
        <v>0</v>
      </c>
      <c r="L448" s="4">
        <f t="shared" si="201"/>
        <v>4</v>
      </c>
      <c r="M448" s="8">
        <f t="shared" si="202"/>
        <v>2.586680514476229</v>
      </c>
      <c r="N448" s="8">
        <f t="shared" si="203"/>
        <v>67.108818194817616</v>
      </c>
      <c r="O448" s="8">
        <f t="shared" si="204"/>
        <v>30.304501290706163</v>
      </c>
      <c r="P448" s="4">
        <v>7839620</v>
      </c>
      <c r="Q448" s="4">
        <f t="shared" si="225"/>
        <v>764</v>
      </c>
      <c r="R448" s="13">
        <f t="shared" si="217"/>
        <v>36114019</v>
      </c>
      <c r="S448" s="13">
        <f t="shared" si="218"/>
        <v>6.5348583883726701E-6</v>
      </c>
      <c r="T448" s="13">
        <f t="shared" si="222"/>
        <v>764</v>
      </c>
      <c r="U448" s="13">
        <f t="shared" si="206"/>
        <v>6485564089</v>
      </c>
      <c r="V448" s="13">
        <f t="shared" si="219"/>
        <v>1304222368332361</v>
      </c>
      <c r="W448" s="13">
        <f t="shared" si="207"/>
        <v>0</v>
      </c>
      <c r="X448" s="13">
        <f t="shared" si="226"/>
        <v>61527212</v>
      </c>
      <c r="Y448" s="13">
        <f t="shared" si="220"/>
        <v>0</v>
      </c>
      <c r="Z448" s="13">
        <f t="shared" si="208"/>
        <v>27591110516</v>
      </c>
      <c r="AA448" s="13">
        <f t="shared" si="209"/>
        <v>2908370292127</v>
      </c>
      <c r="AB448" s="13">
        <f t="shared" si="210"/>
        <v>2221994903185028</v>
      </c>
      <c r="AC448" s="13">
        <f t="shared" si="211"/>
        <v>1.0503293998891003E+20</v>
      </c>
      <c r="AD448" s="13">
        <f t="shared" si="212"/>
        <v>8.4586177561268911E+24</v>
      </c>
      <c r="AE448" s="13">
        <f t="shared" si="213"/>
        <v>27591110516</v>
      </c>
      <c r="AF448" s="13">
        <f t="shared" si="223"/>
        <v>0</v>
      </c>
      <c r="AG448" s="13">
        <f t="shared" si="224"/>
        <v>0</v>
      </c>
      <c r="AH448" s="13">
        <f t="shared" si="214"/>
        <v>2.3421978473586368E+17</v>
      </c>
      <c r="AI448" s="13">
        <f t="shared" si="215"/>
        <v>0</v>
      </c>
      <c r="AJ448" s="13">
        <f t="shared" si="227"/>
        <v>17.728921376902914</v>
      </c>
      <c r="AK448" s="13">
        <f t="shared" si="221"/>
        <v>81.670106899948976</v>
      </c>
      <c r="AL448" s="13">
        <f t="shared" si="216"/>
        <v>0.60097172314811709</v>
      </c>
    </row>
    <row r="449" spans="1:38" ht="15.75" thickBot="1" x14ac:dyDescent="0.3">
      <c r="A449" s="3">
        <v>44672</v>
      </c>
      <c r="B449" s="8">
        <v>265754</v>
      </c>
      <c r="C449" s="4">
        <f t="shared" si="197"/>
        <v>8</v>
      </c>
      <c r="D449" s="8">
        <f t="shared" si="205"/>
        <v>0</v>
      </c>
      <c r="E449" s="4">
        <f t="shared" si="205"/>
        <v>2</v>
      </c>
      <c r="F449" s="8">
        <v>80539</v>
      </c>
      <c r="G449" s="4">
        <v>6874</v>
      </c>
      <c r="H449" s="4">
        <f t="shared" si="228"/>
        <v>178341</v>
      </c>
      <c r="I449" s="4">
        <f t="shared" si="198"/>
        <v>8.6914414134767008E-5</v>
      </c>
      <c r="J449" s="4">
        <f t="shared" si="199"/>
        <v>6.2081724381976431E-5</v>
      </c>
      <c r="K449" s="4">
        <f t="shared" si="200"/>
        <v>0</v>
      </c>
      <c r="L449" s="4">
        <f t="shared" si="201"/>
        <v>1.4000000000000001</v>
      </c>
      <c r="M449" s="8">
        <f t="shared" si="202"/>
        <v>2.5866026475612784</v>
      </c>
      <c r="N449" s="8">
        <f t="shared" si="203"/>
        <v>67.107550591900775</v>
      </c>
      <c r="O449" s="8">
        <f t="shared" si="204"/>
        <v>30.305846760537943</v>
      </c>
      <c r="P449" s="4">
        <v>7839856</v>
      </c>
      <c r="Q449" s="4">
        <f t="shared" si="225"/>
        <v>236</v>
      </c>
      <c r="R449" s="13">
        <f t="shared" si="217"/>
        <v>36113775</v>
      </c>
      <c r="S449" s="13">
        <f t="shared" si="218"/>
        <v>5.2611503505241425E-6</v>
      </c>
      <c r="T449" s="13">
        <f t="shared" si="222"/>
        <v>244</v>
      </c>
      <c r="U449" s="13">
        <f t="shared" si="206"/>
        <v>6486530521</v>
      </c>
      <c r="V449" s="13">
        <f t="shared" si="219"/>
        <v>1304204744750625</v>
      </c>
      <c r="W449" s="13">
        <f t="shared" si="207"/>
        <v>161078</v>
      </c>
      <c r="X449" s="13">
        <f t="shared" si="226"/>
        <v>19651516</v>
      </c>
      <c r="Y449" s="13">
        <f t="shared" si="220"/>
        <v>0</v>
      </c>
      <c r="Z449" s="13">
        <f t="shared" si="208"/>
        <v>8811761100</v>
      </c>
      <c r="AA449" s="13">
        <f t="shared" si="209"/>
        <v>2908567324725</v>
      </c>
      <c r="AB449" s="13">
        <f t="shared" si="210"/>
        <v>709690427232900</v>
      </c>
      <c r="AC449" s="13">
        <f t="shared" si="211"/>
        <v>1.0503934593747059E+20</v>
      </c>
      <c r="AD449" s="13">
        <f t="shared" si="212"/>
        <v>8.4597638824579432E+24</v>
      </c>
      <c r="AE449" s="13">
        <f t="shared" si="213"/>
        <v>8522850900</v>
      </c>
      <c r="AF449" s="13">
        <f t="shared" si="223"/>
        <v>6</v>
      </c>
      <c r="AG449" s="13">
        <f t="shared" si="224"/>
        <v>17451403948350</v>
      </c>
      <c r="AH449" s="13">
        <f t="shared" si="214"/>
        <v>2.3425310376602678E+17</v>
      </c>
      <c r="AI449" s="13">
        <f t="shared" si="215"/>
        <v>483234</v>
      </c>
      <c r="AJ449" s="13">
        <f t="shared" si="227"/>
        <v>17.729455079486065</v>
      </c>
      <c r="AK449" s="13">
        <f t="shared" si="221"/>
        <v>81.669555105752821</v>
      </c>
      <c r="AL449" s="13">
        <f t="shared" si="216"/>
        <v>0.60098981476110536</v>
      </c>
    </row>
    <row r="450" spans="1:38" ht="15.75" thickBot="1" x14ac:dyDescent="0.3">
      <c r="A450" s="3">
        <v>44673</v>
      </c>
      <c r="B450" s="8">
        <v>265761</v>
      </c>
      <c r="C450" s="4">
        <f t="shared" ref="C450:C513" si="229">B450-B449</f>
        <v>7</v>
      </c>
      <c r="D450" s="8">
        <f t="shared" si="205"/>
        <v>0</v>
      </c>
      <c r="E450" s="4">
        <f t="shared" si="205"/>
        <v>5</v>
      </c>
      <c r="F450" s="8">
        <v>80541</v>
      </c>
      <c r="G450" s="4">
        <v>6874</v>
      </c>
      <c r="H450" s="4">
        <f t="shared" si="228"/>
        <v>178346</v>
      </c>
      <c r="I450" s="4">
        <f t="shared" ref="I450:I513" si="230">C451/F450</f>
        <v>0</v>
      </c>
      <c r="J450" s="4">
        <f t="shared" ref="J450:J513" si="231">E451/F450</f>
        <v>0</v>
      </c>
      <c r="K450" s="4">
        <f t="shared" ref="K450:K513" si="232">D451/F450</f>
        <v>0</v>
      </c>
      <c r="L450" s="4">
        <v>0</v>
      </c>
      <c r="M450" s="8">
        <f t="shared" ref="M450:M513" si="233">100*(G450/B450)</f>
        <v>2.5865345178562693</v>
      </c>
      <c r="N450" s="8">
        <f t="shared" ref="N450:N513" si="234">100*(H450/B450)</f>
        <v>67.107664405236292</v>
      </c>
      <c r="O450" s="8">
        <f t="shared" ref="O450:O513" si="235">100*(F450/B450)</f>
        <v>30.305801076907446</v>
      </c>
      <c r="P450" s="4">
        <v>7840046</v>
      </c>
      <c r="Q450" s="4">
        <f t="shared" si="225"/>
        <v>190</v>
      </c>
      <c r="R450" s="13">
        <f t="shared" si="217"/>
        <v>36113578</v>
      </c>
      <c r="S450" s="13">
        <f t="shared" si="218"/>
        <v>1.6337345471556431E-6</v>
      </c>
      <c r="T450" s="13">
        <f t="shared" si="222"/>
        <v>197</v>
      </c>
      <c r="U450" s="13">
        <f t="shared" si="206"/>
        <v>6486852681</v>
      </c>
      <c r="V450" s="13">
        <f t="shared" si="219"/>
        <v>1304190515962084</v>
      </c>
      <c r="W450" s="13">
        <f t="shared" si="207"/>
        <v>402705</v>
      </c>
      <c r="X450" s="13">
        <f t="shared" si="226"/>
        <v>15866577</v>
      </c>
      <c r="Y450" s="13">
        <f t="shared" si="220"/>
        <v>0</v>
      </c>
      <c r="Z450" s="13">
        <f t="shared" si="208"/>
        <v>7114374866</v>
      </c>
      <c r="AA450" s="13">
        <f t="shared" si="209"/>
        <v>2908623685698</v>
      </c>
      <c r="AB450" s="13">
        <f t="shared" si="210"/>
        <v>572998866082506</v>
      </c>
      <c r="AC450" s="13">
        <f t="shared" si="211"/>
        <v>1.050408083461022E+20</v>
      </c>
      <c r="AD450" s="13">
        <f t="shared" si="212"/>
        <v>8.4600917450034174E+24</v>
      </c>
      <c r="AE450" s="13">
        <f t="shared" si="213"/>
        <v>6861579820</v>
      </c>
      <c r="AF450" s="13">
        <f t="shared" si="223"/>
        <v>2</v>
      </c>
      <c r="AG450" s="13">
        <f t="shared" si="224"/>
        <v>5817247371396</v>
      </c>
      <c r="AH450" s="13">
        <f t="shared" si="214"/>
        <v>2.3426346026980262E+17</v>
      </c>
      <c r="AI450" s="13">
        <f t="shared" si="215"/>
        <v>161082</v>
      </c>
      <c r="AJ450" s="13">
        <f t="shared" si="227"/>
        <v>17.729884755294538</v>
      </c>
      <c r="AK450" s="13">
        <f t="shared" si="221"/>
        <v>81.669109599782985</v>
      </c>
      <c r="AL450" s="13">
        <f t="shared" si="216"/>
        <v>0.60100564492247011</v>
      </c>
    </row>
    <row r="451" spans="1:38" ht="15.75" thickBot="1" x14ac:dyDescent="0.3">
      <c r="A451" s="3">
        <v>44674</v>
      </c>
      <c r="B451" s="8">
        <v>265761</v>
      </c>
      <c r="C451" s="4">
        <f t="shared" si="229"/>
        <v>0</v>
      </c>
      <c r="D451" s="8">
        <f t="shared" ref="D451:E514" si="236">G451-G450</f>
        <v>0</v>
      </c>
      <c r="E451" s="4">
        <f t="shared" si="236"/>
        <v>0</v>
      </c>
      <c r="F451" s="8">
        <v>80541</v>
      </c>
      <c r="G451" s="4">
        <v>6874</v>
      </c>
      <c r="H451" s="4">
        <f t="shared" si="228"/>
        <v>178346</v>
      </c>
      <c r="I451" s="4">
        <f t="shared" si="230"/>
        <v>7.4496219316869664E-5</v>
      </c>
      <c r="J451" s="4">
        <f t="shared" si="231"/>
        <v>1.2416036552811611E-5</v>
      </c>
      <c r="K451" s="4">
        <f t="shared" si="232"/>
        <v>1.2416036552811611E-5</v>
      </c>
      <c r="L451" s="4">
        <f t="shared" ref="L451:L513" si="237">I451/(J451+K451)</f>
        <v>3</v>
      </c>
      <c r="M451" s="8">
        <f t="shared" si="233"/>
        <v>2.5865345178562693</v>
      </c>
      <c r="N451" s="8">
        <f t="shared" si="234"/>
        <v>67.107664405236292</v>
      </c>
      <c r="O451" s="8">
        <f t="shared" si="235"/>
        <v>30.305801076907446</v>
      </c>
      <c r="P451" s="4">
        <v>7840105</v>
      </c>
      <c r="Q451" s="4">
        <f t="shared" si="225"/>
        <v>59</v>
      </c>
      <c r="R451" s="13">
        <f t="shared" si="217"/>
        <v>36113519</v>
      </c>
      <c r="S451" s="13">
        <f t="shared" si="218"/>
        <v>7.1995199360106666E-7</v>
      </c>
      <c r="T451" s="13">
        <f t="shared" si="222"/>
        <v>59</v>
      </c>
      <c r="U451" s="13">
        <f t="shared" ref="U451:U514" si="238">F451*F451</f>
        <v>6486852681</v>
      </c>
      <c r="V451" s="13">
        <f t="shared" si="219"/>
        <v>1304186254563361</v>
      </c>
      <c r="W451" s="13">
        <f t="shared" ref="W451:W514" si="239">F451*E451</f>
        <v>0</v>
      </c>
      <c r="X451" s="13">
        <f t="shared" si="226"/>
        <v>4751919</v>
      </c>
      <c r="Y451" s="13">
        <f t="shared" si="220"/>
        <v>0</v>
      </c>
      <c r="Z451" s="13">
        <f t="shared" ref="Z451:Z514" si="240">R451*T451</f>
        <v>2130697621</v>
      </c>
      <c r="AA451" s="13">
        <f t="shared" ref="AA451:AA514" si="241">R451*F451</f>
        <v>2908618933779</v>
      </c>
      <c r="AB451" s="13">
        <f t="shared" ref="AB451:AB514" si="242">F451*Z451</f>
        <v>171608517092961</v>
      </c>
      <c r="AC451" s="13">
        <f t="shared" ref="AC451:AC514" si="243">F451*V451</f>
        <v>1.0504046512878766E+20</v>
      </c>
      <c r="AD451" s="13">
        <f t="shared" ref="AD451:AD514" si="244">U451*V451</f>
        <v>8.4600641019376873E+24</v>
      </c>
      <c r="AE451" s="13">
        <f t="shared" ref="AE451:AE514" si="245">R451*Q451</f>
        <v>2130697621</v>
      </c>
      <c r="AF451" s="13">
        <f t="shared" si="223"/>
        <v>0</v>
      </c>
      <c r="AG451" s="13">
        <f t="shared" si="224"/>
        <v>0</v>
      </c>
      <c r="AH451" s="13">
        <f t="shared" ref="AH451:AH514" si="246">R451*U451</f>
        <v>2.3426307754549443E+17</v>
      </c>
      <c r="AI451" s="13">
        <f t="shared" ref="AI451:AI514" si="247">F451*AF451</f>
        <v>0</v>
      </c>
      <c r="AJ451" s="13">
        <f t="shared" si="227"/>
        <v>17.730018180940327</v>
      </c>
      <c r="AK451" s="13">
        <f t="shared" si="221"/>
        <v>81.6689761741372</v>
      </c>
      <c r="AL451" s="13">
        <f t="shared" ref="AL451:AL514" si="248">B451*100/44219385</f>
        <v>0.60100564492247011</v>
      </c>
    </row>
    <row r="452" spans="1:38" ht="15.75" thickBot="1" x14ac:dyDescent="0.3">
      <c r="A452" s="3">
        <v>44675</v>
      </c>
      <c r="B452" s="8">
        <v>265767</v>
      </c>
      <c r="C452" s="4">
        <f t="shared" si="229"/>
        <v>6</v>
      </c>
      <c r="D452" s="8">
        <f t="shared" si="236"/>
        <v>1</v>
      </c>
      <c r="E452" s="4">
        <f t="shared" si="236"/>
        <v>1</v>
      </c>
      <c r="F452" s="8">
        <v>80545</v>
      </c>
      <c r="G452" s="4">
        <v>6875</v>
      </c>
      <c r="H452" s="4">
        <f t="shared" si="228"/>
        <v>178347</v>
      </c>
      <c r="I452" s="4">
        <f t="shared" si="230"/>
        <v>4.966167980631945E-5</v>
      </c>
      <c r="J452" s="4">
        <f t="shared" si="231"/>
        <v>2.4830839903159725E-5</v>
      </c>
      <c r="K452" s="4">
        <f t="shared" si="232"/>
        <v>0</v>
      </c>
      <c r="L452" s="4">
        <f t="shared" si="237"/>
        <v>2</v>
      </c>
      <c r="M452" s="8">
        <f t="shared" si="233"/>
        <v>2.5868523932617666</v>
      </c>
      <c r="N452" s="8">
        <f t="shared" si="234"/>
        <v>67.106525640880918</v>
      </c>
      <c r="O452" s="8">
        <f t="shared" si="235"/>
        <v>30.30662196585731</v>
      </c>
      <c r="P452" s="4">
        <v>7840131</v>
      </c>
      <c r="Q452" s="4">
        <f t="shared" si="225"/>
        <v>26</v>
      </c>
      <c r="R452" s="13">
        <f t="shared" ref="R452:R515" si="249">44219385-B452-P452</f>
        <v>36113487</v>
      </c>
      <c r="S452" s="13">
        <f t="shared" ref="S452:S515" si="250">Q453/R452</f>
        <v>0</v>
      </c>
      <c r="T452" s="13">
        <f t="shared" si="222"/>
        <v>32</v>
      </c>
      <c r="U452" s="13">
        <f t="shared" si="238"/>
        <v>6487497025</v>
      </c>
      <c r="V452" s="13">
        <f t="shared" ref="V452:V515" si="251">R452*R452</f>
        <v>1304183943299169</v>
      </c>
      <c r="W452" s="13">
        <f t="shared" si="239"/>
        <v>80545</v>
      </c>
      <c r="X452" s="13">
        <f t="shared" si="226"/>
        <v>2577440</v>
      </c>
      <c r="Y452" s="13">
        <f t="shared" ref="Y452:Y515" si="252">F452*D452</f>
        <v>80545</v>
      </c>
      <c r="Z452" s="13">
        <f t="shared" si="240"/>
        <v>1155631584</v>
      </c>
      <c r="AA452" s="13">
        <f t="shared" si="241"/>
        <v>2908760810415</v>
      </c>
      <c r="AB452" s="13">
        <f t="shared" si="242"/>
        <v>93080345933280</v>
      </c>
      <c r="AC452" s="13">
        <f t="shared" si="243"/>
        <v>1.0504549571303157E+20</v>
      </c>
      <c r="AD452" s="13">
        <f t="shared" si="244"/>
        <v>8.4608894522061272E+24</v>
      </c>
      <c r="AE452" s="13">
        <f t="shared" si="245"/>
        <v>938950662</v>
      </c>
      <c r="AF452" s="13">
        <f t="shared" si="223"/>
        <v>4</v>
      </c>
      <c r="AG452" s="13">
        <f t="shared" si="224"/>
        <v>11635043241660</v>
      </c>
      <c r="AH452" s="13">
        <f t="shared" si="246"/>
        <v>2.3428613947487616E+17</v>
      </c>
      <c r="AI452" s="13">
        <f t="shared" si="247"/>
        <v>322180</v>
      </c>
      <c r="AJ452" s="13">
        <f t="shared" si="227"/>
        <v>17.73007697868254</v>
      </c>
      <c r="AK452" s="13">
        <f t="shared" ref="AK452:AK515" si="253">R452*100/44219385</f>
        <v>81.668903807685254</v>
      </c>
      <c r="AL452" s="13">
        <f t="shared" si="248"/>
        <v>0.60101921363221134</v>
      </c>
    </row>
    <row r="453" spans="1:38" ht="15.75" thickBot="1" x14ac:dyDescent="0.3">
      <c r="A453" s="3">
        <v>44676</v>
      </c>
      <c r="B453" s="8">
        <v>265771</v>
      </c>
      <c r="C453" s="4">
        <f t="shared" si="229"/>
        <v>4</v>
      </c>
      <c r="D453" s="8">
        <f t="shared" si="236"/>
        <v>0</v>
      </c>
      <c r="E453" s="4">
        <f t="shared" si="236"/>
        <v>2</v>
      </c>
      <c r="F453" s="8">
        <v>80547</v>
      </c>
      <c r="G453" s="4">
        <v>6875</v>
      </c>
      <c r="H453" s="4">
        <f t="shared" si="228"/>
        <v>178349</v>
      </c>
      <c r="I453" s="4">
        <f t="shared" si="230"/>
        <v>1.2415111673929507E-5</v>
      </c>
      <c r="J453" s="4">
        <f t="shared" si="231"/>
        <v>1.2415111673929507E-5</v>
      </c>
      <c r="K453" s="4">
        <f t="shared" si="232"/>
        <v>0</v>
      </c>
      <c r="L453" s="4">
        <f t="shared" si="237"/>
        <v>1</v>
      </c>
      <c r="M453" s="8">
        <f t="shared" si="233"/>
        <v>2.5868134597077939</v>
      </c>
      <c r="N453" s="8">
        <f t="shared" si="234"/>
        <v>67.106268178243681</v>
      </c>
      <c r="O453" s="8">
        <f t="shared" si="235"/>
        <v>30.306918362048528</v>
      </c>
      <c r="P453" s="4">
        <v>7840131</v>
      </c>
      <c r="Q453" s="4">
        <f t="shared" si="225"/>
        <v>0</v>
      </c>
      <c r="R453" s="13">
        <f t="shared" si="249"/>
        <v>36113483</v>
      </c>
      <c r="S453" s="13">
        <f t="shared" si="250"/>
        <v>0</v>
      </c>
      <c r="T453" s="13">
        <f t="shared" ref="T453:T516" si="254">R452-R453</f>
        <v>4</v>
      </c>
      <c r="U453" s="13">
        <f t="shared" si="238"/>
        <v>6487819209</v>
      </c>
      <c r="V453" s="13">
        <f t="shared" si="251"/>
        <v>1304183654391289</v>
      </c>
      <c r="W453" s="13">
        <f t="shared" si="239"/>
        <v>161094</v>
      </c>
      <c r="X453" s="13">
        <f t="shared" si="226"/>
        <v>322188</v>
      </c>
      <c r="Y453" s="13">
        <f t="shared" si="252"/>
        <v>0</v>
      </c>
      <c r="Z453" s="13">
        <f t="shared" si="240"/>
        <v>144453932</v>
      </c>
      <c r="AA453" s="13">
        <f t="shared" si="241"/>
        <v>2908832715201</v>
      </c>
      <c r="AB453" s="13">
        <f t="shared" si="242"/>
        <v>11635330860804</v>
      </c>
      <c r="AC453" s="13">
        <f t="shared" si="243"/>
        <v>1.0504808081025516E+20</v>
      </c>
      <c r="AD453" s="13">
        <f t="shared" si="244"/>
        <v>8.461307765023622E+24</v>
      </c>
      <c r="AE453" s="13">
        <f t="shared" si="245"/>
        <v>0</v>
      </c>
      <c r="AF453" s="13">
        <f t="shared" ref="AF453:AF516" si="255">F453-F452</f>
        <v>2</v>
      </c>
      <c r="AG453" s="13">
        <f t="shared" si="224"/>
        <v>5817665430402</v>
      </c>
      <c r="AH453" s="13">
        <f t="shared" si="246"/>
        <v>2.3429774871129494E+17</v>
      </c>
      <c r="AI453" s="13">
        <f t="shared" si="247"/>
        <v>161094</v>
      </c>
      <c r="AJ453" s="13">
        <f t="shared" si="227"/>
        <v>17.73007697868254</v>
      </c>
      <c r="AK453" s="13">
        <f t="shared" si="253"/>
        <v>81.668894761878761</v>
      </c>
      <c r="AL453" s="13">
        <f t="shared" si="248"/>
        <v>0.60102825943870541</v>
      </c>
    </row>
    <row r="454" spans="1:38" ht="15.75" thickBot="1" x14ac:dyDescent="0.3">
      <c r="A454" s="3">
        <v>44677</v>
      </c>
      <c r="B454" s="8">
        <v>265772</v>
      </c>
      <c r="C454" s="4">
        <f t="shared" si="229"/>
        <v>1</v>
      </c>
      <c r="D454" s="8">
        <f t="shared" si="236"/>
        <v>0</v>
      </c>
      <c r="E454" s="4">
        <f t="shared" si="236"/>
        <v>1</v>
      </c>
      <c r="F454" s="8">
        <v>80547</v>
      </c>
      <c r="G454" s="4">
        <v>6875</v>
      </c>
      <c r="H454" s="4">
        <f t="shared" si="228"/>
        <v>178350</v>
      </c>
      <c r="I454" s="4">
        <f t="shared" si="230"/>
        <v>1.2415111673929507E-5</v>
      </c>
      <c r="J454" s="4">
        <f t="shared" si="231"/>
        <v>0</v>
      </c>
      <c r="K454" s="4">
        <f t="shared" si="232"/>
        <v>0</v>
      </c>
      <c r="L454" s="4">
        <v>1</v>
      </c>
      <c r="M454" s="8">
        <f t="shared" si="233"/>
        <v>2.5868037265024157</v>
      </c>
      <c r="N454" s="8">
        <f t="shared" si="234"/>
        <v>67.1063919449754</v>
      </c>
      <c r="O454" s="8">
        <f t="shared" si="235"/>
        <v>30.30680432852219</v>
      </c>
      <c r="P454" s="4">
        <v>7840131</v>
      </c>
      <c r="Q454" s="4">
        <f t="shared" si="225"/>
        <v>0</v>
      </c>
      <c r="R454" s="13">
        <f t="shared" si="249"/>
        <v>36113482</v>
      </c>
      <c r="S454" s="13">
        <f t="shared" si="250"/>
        <v>0</v>
      </c>
      <c r="T454" s="13">
        <f t="shared" si="254"/>
        <v>1</v>
      </c>
      <c r="U454" s="13">
        <f t="shared" si="238"/>
        <v>6487819209</v>
      </c>
      <c r="V454" s="13">
        <f t="shared" si="251"/>
        <v>1304183582164324</v>
      </c>
      <c r="W454" s="13">
        <f t="shared" si="239"/>
        <v>80547</v>
      </c>
      <c r="X454" s="13">
        <f t="shared" si="226"/>
        <v>80547</v>
      </c>
      <c r="Y454" s="13">
        <f t="shared" si="252"/>
        <v>0</v>
      </c>
      <c r="Z454" s="13">
        <f t="shared" si="240"/>
        <v>36113482</v>
      </c>
      <c r="AA454" s="13">
        <f t="shared" si="241"/>
        <v>2908832634654</v>
      </c>
      <c r="AB454" s="13">
        <f t="shared" si="242"/>
        <v>2908832634654</v>
      </c>
      <c r="AC454" s="13">
        <f t="shared" si="243"/>
        <v>1.050480749925898E+20</v>
      </c>
      <c r="AD454" s="13">
        <f t="shared" si="244"/>
        <v>8.4613072964281312E+24</v>
      </c>
      <c r="AE454" s="13">
        <f t="shared" si="245"/>
        <v>0</v>
      </c>
      <c r="AF454" s="13">
        <f t="shared" si="255"/>
        <v>0</v>
      </c>
      <c r="AG454" s="13">
        <f t="shared" ref="AG454:AG517" si="256">F454*R454*AF454</f>
        <v>0</v>
      </c>
      <c r="AH454" s="13">
        <f t="shared" si="246"/>
        <v>2.3429774222347574E+17</v>
      </c>
      <c r="AI454" s="13">
        <f t="shared" si="247"/>
        <v>0</v>
      </c>
      <c r="AJ454" s="13">
        <f t="shared" si="227"/>
        <v>17.73007697868254</v>
      </c>
      <c r="AK454" s="13">
        <f t="shared" si="253"/>
        <v>81.668892500427134</v>
      </c>
      <c r="AL454" s="13">
        <f t="shared" si="248"/>
        <v>0.60103052089032893</v>
      </c>
    </row>
    <row r="455" spans="1:38" ht="15.75" thickBot="1" x14ac:dyDescent="0.3">
      <c r="A455" s="3">
        <v>44678</v>
      </c>
      <c r="B455" s="8">
        <v>265773</v>
      </c>
      <c r="C455" s="4">
        <f t="shared" si="229"/>
        <v>1</v>
      </c>
      <c r="D455" s="8">
        <f t="shared" si="236"/>
        <v>0</v>
      </c>
      <c r="E455" s="4">
        <f t="shared" si="236"/>
        <v>0</v>
      </c>
      <c r="F455" s="8">
        <v>80548</v>
      </c>
      <c r="G455" s="4">
        <v>6875</v>
      </c>
      <c r="H455" s="4">
        <f t="shared" si="228"/>
        <v>178350</v>
      </c>
      <c r="I455" s="4">
        <f t="shared" si="230"/>
        <v>3.724487262253563E-5</v>
      </c>
      <c r="J455" s="4">
        <f t="shared" si="231"/>
        <v>3.724487262253563E-5</v>
      </c>
      <c r="K455" s="4">
        <f t="shared" si="232"/>
        <v>0</v>
      </c>
      <c r="L455" s="4">
        <f t="shared" si="237"/>
        <v>1</v>
      </c>
      <c r="M455" s="8">
        <f t="shared" si="233"/>
        <v>2.5867939933702822</v>
      </c>
      <c r="N455" s="8">
        <f t="shared" si="234"/>
        <v>67.106139449831247</v>
      </c>
      <c r="O455" s="8">
        <f t="shared" si="235"/>
        <v>30.307066556798475</v>
      </c>
      <c r="P455" s="4">
        <v>7840131</v>
      </c>
      <c r="Q455" s="4">
        <f t="shared" ref="Q455:Q518" si="257">P455-P454</f>
        <v>0</v>
      </c>
      <c r="R455" s="13">
        <f t="shared" si="249"/>
        <v>36113481</v>
      </c>
      <c r="S455" s="13">
        <f t="shared" si="250"/>
        <v>0</v>
      </c>
      <c r="T455" s="13">
        <f t="shared" si="254"/>
        <v>1</v>
      </c>
      <c r="U455" s="13">
        <f t="shared" si="238"/>
        <v>6487980304</v>
      </c>
      <c r="V455" s="13">
        <f t="shared" si="251"/>
        <v>1304183509937361</v>
      </c>
      <c r="W455" s="13">
        <f t="shared" si="239"/>
        <v>0</v>
      </c>
      <c r="X455" s="13">
        <f t="shared" si="226"/>
        <v>80548</v>
      </c>
      <c r="Y455" s="13">
        <f t="shared" si="252"/>
        <v>0</v>
      </c>
      <c r="Z455" s="13">
        <f t="shared" si="240"/>
        <v>36113481</v>
      </c>
      <c r="AA455" s="13">
        <f t="shared" si="241"/>
        <v>2908868667588</v>
      </c>
      <c r="AB455" s="13">
        <f t="shared" si="242"/>
        <v>2908868667588</v>
      </c>
      <c r="AC455" s="13">
        <f t="shared" si="243"/>
        <v>1.0504937335843455E+20</v>
      </c>
      <c r="AD455" s="13">
        <f t="shared" si="244"/>
        <v>8.4615169252751863E+24</v>
      </c>
      <c r="AE455" s="13">
        <f t="shared" si="245"/>
        <v>0</v>
      </c>
      <c r="AF455" s="13">
        <f t="shared" si="255"/>
        <v>1</v>
      </c>
      <c r="AG455" s="13">
        <f t="shared" si="256"/>
        <v>2908868667588</v>
      </c>
      <c r="AH455" s="13">
        <f t="shared" si="246"/>
        <v>2.3430355343687821E+17</v>
      </c>
      <c r="AI455" s="13">
        <f t="shared" si="247"/>
        <v>80548</v>
      </c>
      <c r="AJ455" s="13">
        <f t="shared" si="227"/>
        <v>17.73007697868254</v>
      </c>
      <c r="AK455" s="13">
        <f t="shared" si="253"/>
        <v>81.668890238975507</v>
      </c>
      <c r="AL455" s="13">
        <f t="shared" si="248"/>
        <v>0.60103278234195257</v>
      </c>
    </row>
    <row r="456" spans="1:38" ht="15.75" thickBot="1" x14ac:dyDescent="0.3">
      <c r="A456" s="3">
        <v>44679</v>
      </c>
      <c r="B456" s="8">
        <v>265776</v>
      </c>
      <c r="C456" s="4">
        <f t="shared" si="229"/>
        <v>3</v>
      </c>
      <c r="D456" s="8">
        <f t="shared" si="236"/>
        <v>0</v>
      </c>
      <c r="E456" s="4">
        <f t="shared" si="236"/>
        <v>3</v>
      </c>
      <c r="F456" s="8">
        <v>80548</v>
      </c>
      <c r="G456" s="4">
        <v>6875</v>
      </c>
      <c r="H456" s="4">
        <f t="shared" si="228"/>
        <v>178353</v>
      </c>
      <c r="I456" s="4">
        <f t="shared" si="230"/>
        <v>3.724487262253563E-5</v>
      </c>
      <c r="J456" s="4">
        <f t="shared" si="231"/>
        <v>2.4829915081690421E-5</v>
      </c>
      <c r="K456" s="4">
        <f t="shared" si="232"/>
        <v>0</v>
      </c>
      <c r="L456" s="4">
        <f t="shared" si="237"/>
        <v>1.5</v>
      </c>
      <c r="M456" s="8">
        <f t="shared" si="233"/>
        <v>2.5867647944133405</v>
      </c>
      <c r="N456" s="8">
        <f t="shared" si="234"/>
        <v>67.106510745891285</v>
      </c>
      <c r="O456" s="8">
        <f t="shared" si="235"/>
        <v>30.306724459695385</v>
      </c>
      <c r="P456" s="4">
        <v>7840131</v>
      </c>
      <c r="Q456" s="4">
        <f t="shared" si="257"/>
        <v>0</v>
      </c>
      <c r="R456" s="13">
        <f t="shared" si="249"/>
        <v>36113478</v>
      </c>
      <c r="S456" s="13">
        <f t="shared" si="250"/>
        <v>0</v>
      </c>
      <c r="T456" s="13">
        <f t="shared" si="254"/>
        <v>3</v>
      </c>
      <c r="U456" s="13">
        <f t="shared" si="238"/>
        <v>6487980304</v>
      </c>
      <c r="V456" s="13">
        <f t="shared" si="251"/>
        <v>1304183293256484</v>
      </c>
      <c r="W456" s="13">
        <f t="shared" si="239"/>
        <v>241644</v>
      </c>
      <c r="X456" s="13">
        <f t="shared" si="226"/>
        <v>241644</v>
      </c>
      <c r="Y456" s="13">
        <f t="shared" si="252"/>
        <v>0</v>
      </c>
      <c r="Z456" s="13">
        <f t="shared" si="240"/>
        <v>108340434</v>
      </c>
      <c r="AA456" s="13">
        <f t="shared" si="241"/>
        <v>2908868425944</v>
      </c>
      <c r="AB456" s="13">
        <f t="shared" si="242"/>
        <v>8726605277832</v>
      </c>
      <c r="AC456" s="13">
        <f t="shared" si="243"/>
        <v>1.0504935590522328E+20</v>
      </c>
      <c r="AD456" s="13">
        <f t="shared" si="244"/>
        <v>8.4615155194539244E+24</v>
      </c>
      <c r="AE456" s="13">
        <f t="shared" si="245"/>
        <v>0</v>
      </c>
      <c r="AF456" s="13">
        <f t="shared" si="255"/>
        <v>0</v>
      </c>
      <c r="AG456" s="13">
        <f t="shared" si="256"/>
        <v>0</v>
      </c>
      <c r="AH456" s="13">
        <f t="shared" si="246"/>
        <v>2.3430353397293731E+17</v>
      </c>
      <c r="AI456" s="13">
        <f t="shared" si="247"/>
        <v>0</v>
      </c>
      <c r="AJ456" s="13">
        <f t="shared" si="227"/>
        <v>17.73007697868254</v>
      </c>
      <c r="AK456" s="13">
        <f t="shared" si="253"/>
        <v>81.668883454620641</v>
      </c>
      <c r="AL456" s="13">
        <f t="shared" si="248"/>
        <v>0.60103956669682312</v>
      </c>
    </row>
    <row r="457" spans="1:38" ht="15.75" thickBot="1" x14ac:dyDescent="0.3">
      <c r="A457" s="3">
        <v>44680</v>
      </c>
      <c r="B457" s="8">
        <v>265779</v>
      </c>
      <c r="C457" s="4">
        <f t="shared" si="229"/>
        <v>3</v>
      </c>
      <c r="D457" s="8">
        <f t="shared" si="236"/>
        <v>0</v>
      </c>
      <c r="E457" s="4">
        <f t="shared" si="236"/>
        <v>2</v>
      </c>
      <c r="F457" s="8">
        <v>80549</v>
      </c>
      <c r="G457" s="4">
        <v>6875</v>
      </c>
      <c r="H457" s="4">
        <f t="shared" si="228"/>
        <v>178355</v>
      </c>
      <c r="I457" s="4">
        <f t="shared" si="230"/>
        <v>1.2414803411587978E-5</v>
      </c>
      <c r="J457" s="4">
        <f t="shared" si="231"/>
        <v>1.2414803411587978E-5</v>
      </c>
      <c r="K457" s="4">
        <f t="shared" si="232"/>
        <v>0</v>
      </c>
      <c r="L457" s="4">
        <f t="shared" si="237"/>
        <v>1</v>
      </c>
      <c r="M457" s="8">
        <f t="shared" si="233"/>
        <v>2.5867355961155698</v>
      </c>
      <c r="N457" s="8">
        <f t="shared" si="234"/>
        <v>67.106505781118898</v>
      </c>
      <c r="O457" s="8">
        <f t="shared" si="235"/>
        <v>30.306758622765528</v>
      </c>
      <c r="P457" s="4">
        <v>7840131</v>
      </c>
      <c r="Q457" s="4">
        <f t="shared" si="257"/>
        <v>0</v>
      </c>
      <c r="R457" s="13">
        <f t="shared" si="249"/>
        <v>36113475</v>
      </c>
      <c r="S457" s="13">
        <f t="shared" si="250"/>
        <v>0</v>
      </c>
      <c r="T457" s="13">
        <f t="shared" si="254"/>
        <v>3</v>
      </c>
      <c r="U457" s="13">
        <f t="shared" si="238"/>
        <v>6488141401</v>
      </c>
      <c r="V457" s="13">
        <f t="shared" si="251"/>
        <v>1304183076575625</v>
      </c>
      <c r="W457" s="13">
        <f t="shared" si="239"/>
        <v>161098</v>
      </c>
      <c r="X457" s="13">
        <f t="shared" si="226"/>
        <v>241647</v>
      </c>
      <c r="Y457" s="13">
        <f t="shared" si="252"/>
        <v>0</v>
      </c>
      <c r="Z457" s="13">
        <f t="shared" si="240"/>
        <v>108340425</v>
      </c>
      <c r="AA457" s="13">
        <f t="shared" si="241"/>
        <v>2908904297775</v>
      </c>
      <c r="AB457" s="13">
        <f t="shared" si="242"/>
        <v>8726712893325</v>
      </c>
      <c r="AC457" s="13">
        <f t="shared" si="243"/>
        <v>1.0505064263509002E+20</v>
      </c>
      <c r="AD457" s="13">
        <f t="shared" si="244"/>
        <v>8.461724213613866E+24</v>
      </c>
      <c r="AE457" s="13">
        <f t="shared" si="245"/>
        <v>0</v>
      </c>
      <c r="AF457" s="13">
        <f t="shared" si="255"/>
        <v>1</v>
      </c>
      <c r="AG457" s="13">
        <f t="shared" si="256"/>
        <v>2908904297775</v>
      </c>
      <c r="AH457" s="13">
        <f t="shared" si="246"/>
        <v>2.3430933228147846E+17</v>
      </c>
      <c r="AI457" s="13">
        <f t="shared" si="247"/>
        <v>80549</v>
      </c>
      <c r="AJ457" s="13">
        <f t="shared" si="227"/>
        <v>17.73007697868254</v>
      </c>
      <c r="AK457" s="13">
        <f t="shared" si="253"/>
        <v>81.66887667026576</v>
      </c>
      <c r="AL457" s="13">
        <f t="shared" si="248"/>
        <v>0.60104635105169368</v>
      </c>
    </row>
    <row r="458" spans="1:38" ht="15.75" thickBot="1" x14ac:dyDescent="0.3">
      <c r="A458" s="3">
        <v>44681</v>
      </c>
      <c r="B458" s="8">
        <v>265780</v>
      </c>
      <c r="C458" s="4">
        <f t="shared" si="229"/>
        <v>1</v>
      </c>
      <c r="D458" s="8">
        <f t="shared" si="236"/>
        <v>0</v>
      </c>
      <c r="E458" s="4">
        <f t="shared" si="236"/>
        <v>1</v>
      </c>
      <c r="F458" s="8">
        <v>80549</v>
      </c>
      <c r="G458" s="4">
        <v>6875</v>
      </c>
      <c r="H458" s="4">
        <f t="shared" si="228"/>
        <v>178356</v>
      </c>
      <c r="I458" s="4">
        <f t="shared" si="230"/>
        <v>2.4829606823175956E-5</v>
      </c>
      <c r="J458" s="4">
        <f t="shared" si="231"/>
        <v>2.4829606823175956E-5</v>
      </c>
      <c r="K458" s="4">
        <f t="shared" si="232"/>
        <v>0</v>
      </c>
      <c r="L458" s="4">
        <f t="shared" si="237"/>
        <v>1</v>
      </c>
      <c r="M458" s="8">
        <f t="shared" si="233"/>
        <v>2.5867258634961248</v>
      </c>
      <c r="N458" s="8">
        <f t="shared" si="234"/>
        <v>67.10662954323125</v>
      </c>
      <c r="O458" s="8">
        <f t="shared" si="235"/>
        <v>30.30664459327263</v>
      </c>
      <c r="P458" s="4">
        <v>7840131</v>
      </c>
      <c r="Q458" s="4">
        <f t="shared" si="257"/>
        <v>0</v>
      </c>
      <c r="R458" s="13">
        <f t="shared" si="249"/>
        <v>36113474</v>
      </c>
      <c r="S458" s="13">
        <f t="shared" si="250"/>
        <v>0</v>
      </c>
      <c r="T458" s="13">
        <f t="shared" si="254"/>
        <v>1</v>
      </c>
      <c r="U458" s="13">
        <f t="shared" si="238"/>
        <v>6488141401</v>
      </c>
      <c r="V458" s="13">
        <f t="shared" si="251"/>
        <v>1304183004348676</v>
      </c>
      <c r="W458" s="13">
        <f t="shared" si="239"/>
        <v>80549</v>
      </c>
      <c r="X458" s="13">
        <f t="shared" ref="X458:X521" si="258">F458*T458</f>
        <v>80549</v>
      </c>
      <c r="Y458" s="13">
        <f t="shared" si="252"/>
        <v>0</v>
      </c>
      <c r="Z458" s="13">
        <f t="shared" si="240"/>
        <v>36113474</v>
      </c>
      <c r="AA458" s="13">
        <f t="shared" si="241"/>
        <v>2908904217226</v>
      </c>
      <c r="AB458" s="13">
        <f t="shared" si="242"/>
        <v>2908904217226</v>
      </c>
      <c r="AC458" s="13">
        <f t="shared" si="243"/>
        <v>1.050506368172815E+20</v>
      </c>
      <c r="AD458" s="13">
        <f t="shared" si="244"/>
        <v>8.4617237449952081E+24</v>
      </c>
      <c r="AE458" s="13">
        <f t="shared" si="245"/>
        <v>0</v>
      </c>
      <c r="AF458" s="13">
        <f t="shared" si="255"/>
        <v>0</v>
      </c>
      <c r="AG458" s="13">
        <f t="shared" si="256"/>
        <v>0</v>
      </c>
      <c r="AH458" s="13">
        <f t="shared" si="246"/>
        <v>2.3430932579333709E+17</v>
      </c>
      <c r="AI458" s="13">
        <f t="shared" si="247"/>
        <v>0</v>
      </c>
      <c r="AJ458" s="13">
        <f t="shared" si="227"/>
        <v>17.73007697868254</v>
      </c>
      <c r="AK458" s="13">
        <f t="shared" si="253"/>
        <v>81.668874408814148</v>
      </c>
      <c r="AL458" s="13">
        <f t="shared" si="248"/>
        <v>0.60104861250331731</v>
      </c>
    </row>
    <row r="459" spans="1:38" ht="15.75" thickBot="1" x14ac:dyDescent="0.3">
      <c r="A459" s="3">
        <v>44682</v>
      </c>
      <c r="B459" s="8">
        <v>265782</v>
      </c>
      <c r="C459" s="4">
        <f t="shared" si="229"/>
        <v>2</v>
      </c>
      <c r="D459" s="8">
        <f t="shared" si="236"/>
        <v>0</v>
      </c>
      <c r="E459" s="4">
        <f t="shared" si="236"/>
        <v>2</v>
      </c>
      <c r="F459" s="8">
        <v>80549</v>
      </c>
      <c r="G459" s="4">
        <v>6875</v>
      </c>
      <c r="H459" s="4">
        <f t="shared" si="228"/>
        <v>178358</v>
      </c>
      <c r="I459" s="4">
        <f t="shared" si="230"/>
        <v>0</v>
      </c>
      <c r="J459" s="4">
        <f t="shared" si="231"/>
        <v>0</v>
      </c>
      <c r="K459" s="4">
        <f t="shared" si="232"/>
        <v>0</v>
      </c>
      <c r="L459" s="4">
        <v>0</v>
      </c>
      <c r="M459" s="8">
        <f t="shared" si="233"/>
        <v>2.5867063984769474</v>
      </c>
      <c r="N459" s="8">
        <f t="shared" si="234"/>
        <v>67.106877064662015</v>
      </c>
      <c r="O459" s="8">
        <f t="shared" si="235"/>
        <v>30.306416536861036</v>
      </c>
      <c r="P459" s="4">
        <v>7840131</v>
      </c>
      <c r="Q459" s="4">
        <f t="shared" si="257"/>
        <v>0</v>
      </c>
      <c r="R459" s="13">
        <f t="shared" si="249"/>
        <v>36113472</v>
      </c>
      <c r="S459" s="13">
        <f t="shared" si="250"/>
        <v>0</v>
      </c>
      <c r="T459" s="13">
        <f t="shared" si="254"/>
        <v>2</v>
      </c>
      <c r="U459" s="13">
        <f t="shared" si="238"/>
        <v>6488141401</v>
      </c>
      <c r="V459" s="13">
        <f t="shared" si="251"/>
        <v>1304182859894784</v>
      </c>
      <c r="W459" s="13">
        <f t="shared" si="239"/>
        <v>161098</v>
      </c>
      <c r="X459" s="13">
        <f t="shared" si="258"/>
        <v>161098</v>
      </c>
      <c r="Y459" s="13">
        <f t="shared" si="252"/>
        <v>0</v>
      </c>
      <c r="Z459" s="13">
        <f t="shared" si="240"/>
        <v>72226944</v>
      </c>
      <c r="AA459" s="13">
        <f t="shared" si="241"/>
        <v>2908904056128</v>
      </c>
      <c r="AB459" s="13">
        <f t="shared" si="242"/>
        <v>5817808112256</v>
      </c>
      <c r="AC459" s="13">
        <f t="shared" si="243"/>
        <v>1.0505062518166495E+20</v>
      </c>
      <c r="AD459" s="13">
        <f t="shared" si="244"/>
        <v>8.4617228077579309E+24</v>
      </c>
      <c r="AE459" s="13">
        <f t="shared" si="245"/>
        <v>0</v>
      </c>
      <c r="AF459" s="13">
        <f t="shared" si="255"/>
        <v>0</v>
      </c>
      <c r="AG459" s="13">
        <f t="shared" si="256"/>
        <v>0</v>
      </c>
      <c r="AH459" s="13">
        <f t="shared" si="246"/>
        <v>2.3430931281705427E+17</v>
      </c>
      <c r="AI459" s="13">
        <f t="shared" si="247"/>
        <v>0</v>
      </c>
      <c r="AJ459" s="13">
        <f t="shared" si="227"/>
        <v>17.73007697868254</v>
      </c>
      <c r="AK459" s="13">
        <f t="shared" si="253"/>
        <v>81.668869885910894</v>
      </c>
      <c r="AL459" s="13">
        <f t="shared" si="248"/>
        <v>0.60105313540656435</v>
      </c>
    </row>
    <row r="460" spans="1:38" ht="15.75" thickBot="1" x14ac:dyDescent="0.3">
      <c r="A460" s="3">
        <v>44683</v>
      </c>
      <c r="B460" s="8">
        <v>265782</v>
      </c>
      <c r="C460" s="4">
        <f t="shared" si="229"/>
        <v>0</v>
      </c>
      <c r="D460" s="8">
        <f t="shared" si="236"/>
        <v>0</v>
      </c>
      <c r="E460" s="4">
        <f t="shared" si="236"/>
        <v>0</v>
      </c>
      <c r="F460" s="8">
        <v>80549</v>
      </c>
      <c r="G460" s="4">
        <v>6875</v>
      </c>
      <c r="H460" s="4">
        <f t="shared" si="228"/>
        <v>178358</v>
      </c>
      <c r="I460" s="4">
        <f t="shared" si="230"/>
        <v>0</v>
      </c>
      <c r="J460" s="4">
        <f t="shared" si="231"/>
        <v>0</v>
      </c>
      <c r="K460" s="4">
        <f t="shared" si="232"/>
        <v>0</v>
      </c>
      <c r="L460" s="4">
        <v>0</v>
      </c>
      <c r="M460" s="8">
        <f t="shared" si="233"/>
        <v>2.5867063984769474</v>
      </c>
      <c r="N460" s="8">
        <f t="shared" si="234"/>
        <v>67.106877064662015</v>
      </c>
      <c r="O460" s="8">
        <f t="shared" si="235"/>
        <v>30.306416536861036</v>
      </c>
      <c r="P460" s="4">
        <v>7840131</v>
      </c>
      <c r="Q460" s="4">
        <f t="shared" si="257"/>
        <v>0</v>
      </c>
      <c r="R460" s="13">
        <f t="shared" si="249"/>
        <v>36113472</v>
      </c>
      <c r="S460" s="13">
        <f t="shared" si="250"/>
        <v>0</v>
      </c>
      <c r="T460" s="13">
        <f t="shared" si="254"/>
        <v>0</v>
      </c>
      <c r="U460" s="13">
        <f t="shared" si="238"/>
        <v>6488141401</v>
      </c>
      <c r="V460" s="13">
        <f t="shared" si="251"/>
        <v>1304182859894784</v>
      </c>
      <c r="W460" s="13">
        <f t="shared" si="239"/>
        <v>0</v>
      </c>
      <c r="X460" s="13">
        <f t="shared" si="258"/>
        <v>0</v>
      </c>
      <c r="Y460" s="13">
        <f t="shared" si="252"/>
        <v>0</v>
      </c>
      <c r="Z460" s="13">
        <f t="shared" si="240"/>
        <v>0</v>
      </c>
      <c r="AA460" s="13">
        <f t="shared" si="241"/>
        <v>2908904056128</v>
      </c>
      <c r="AB460" s="13">
        <f t="shared" si="242"/>
        <v>0</v>
      </c>
      <c r="AC460" s="13">
        <f t="shared" si="243"/>
        <v>1.0505062518166495E+20</v>
      </c>
      <c r="AD460" s="13">
        <f t="shared" si="244"/>
        <v>8.4617228077579309E+24</v>
      </c>
      <c r="AE460" s="13">
        <f t="shared" si="245"/>
        <v>0</v>
      </c>
      <c r="AF460" s="13">
        <f t="shared" si="255"/>
        <v>0</v>
      </c>
      <c r="AG460" s="13">
        <f t="shared" si="256"/>
        <v>0</v>
      </c>
      <c r="AH460" s="13">
        <f t="shared" si="246"/>
        <v>2.3430931281705427E+17</v>
      </c>
      <c r="AI460" s="13">
        <f t="shared" si="247"/>
        <v>0</v>
      </c>
      <c r="AJ460" s="13">
        <f t="shared" si="227"/>
        <v>17.73007697868254</v>
      </c>
      <c r="AK460" s="13">
        <f t="shared" si="253"/>
        <v>81.668869885910894</v>
      </c>
      <c r="AL460" s="13">
        <f t="shared" si="248"/>
        <v>0.60105313540656435</v>
      </c>
    </row>
    <row r="461" spans="1:38" ht="15.75" thickBot="1" x14ac:dyDescent="0.3">
      <c r="A461" s="3">
        <v>44684</v>
      </c>
      <c r="B461" s="8">
        <v>265782</v>
      </c>
      <c r="C461" s="4">
        <f t="shared" si="229"/>
        <v>0</v>
      </c>
      <c r="D461" s="8">
        <f t="shared" si="236"/>
        <v>0</v>
      </c>
      <c r="E461" s="4">
        <f t="shared" si="236"/>
        <v>0</v>
      </c>
      <c r="F461" s="8">
        <v>80549</v>
      </c>
      <c r="G461" s="4">
        <v>6875</v>
      </c>
      <c r="H461" s="4">
        <f t="shared" si="228"/>
        <v>178358</v>
      </c>
      <c r="I461" s="4">
        <f t="shared" si="230"/>
        <v>0</v>
      </c>
      <c r="J461" s="4">
        <f t="shared" si="231"/>
        <v>0</v>
      </c>
      <c r="K461" s="4">
        <f t="shared" si="232"/>
        <v>0</v>
      </c>
      <c r="L461" s="4">
        <v>0</v>
      </c>
      <c r="M461" s="8">
        <f t="shared" si="233"/>
        <v>2.5867063984769474</v>
      </c>
      <c r="N461" s="8">
        <f t="shared" si="234"/>
        <v>67.106877064662015</v>
      </c>
      <c r="O461" s="8">
        <f t="shared" si="235"/>
        <v>30.306416536861036</v>
      </c>
      <c r="P461" s="4">
        <v>7840131</v>
      </c>
      <c r="Q461" s="4">
        <f t="shared" si="257"/>
        <v>0</v>
      </c>
      <c r="R461" s="13">
        <f t="shared" si="249"/>
        <v>36113472</v>
      </c>
      <c r="S461" s="13">
        <f t="shared" si="250"/>
        <v>0</v>
      </c>
      <c r="T461" s="13">
        <f t="shared" si="254"/>
        <v>0</v>
      </c>
      <c r="U461" s="13">
        <f t="shared" si="238"/>
        <v>6488141401</v>
      </c>
      <c r="V461" s="13">
        <f t="shared" si="251"/>
        <v>1304182859894784</v>
      </c>
      <c r="W461" s="13">
        <f t="shared" si="239"/>
        <v>0</v>
      </c>
      <c r="X461" s="13">
        <f t="shared" si="258"/>
        <v>0</v>
      </c>
      <c r="Y461" s="13">
        <f t="shared" si="252"/>
        <v>0</v>
      </c>
      <c r="Z461" s="13">
        <f t="shared" si="240"/>
        <v>0</v>
      </c>
      <c r="AA461" s="13">
        <f t="shared" si="241"/>
        <v>2908904056128</v>
      </c>
      <c r="AB461" s="13">
        <f t="shared" si="242"/>
        <v>0</v>
      </c>
      <c r="AC461" s="13">
        <f t="shared" si="243"/>
        <v>1.0505062518166495E+20</v>
      </c>
      <c r="AD461" s="13">
        <f t="shared" si="244"/>
        <v>8.4617228077579309E+24</v>
      </c>
      <c r="AE461" s="13">
        <f t="shared" si="245"/>
        <v>0</v>
      </c>
      <c r="AF461" s="13">
        <f t="shared" si="255"/>
        <v>0</v>
      </c>
      <c r="AG461" s="13">
        <f t="shared" si="256"/>
        <v>0</v>
      </c>
      <c r="AH461" s="13">
        <f t="shared" si="246"/>
        <v>2.3430931281705427E+17</v>
      </c>
      <c r="AI461" s="13">
        <f t="shared" si="247"/>
        <v>0</v>
      </c>
      <c r="AJ461" s="13">
        <f t="shared" si="227"/>
        <v>17.73007697868254</v>
      </c>
      <c r="AK461" s="13">
        <f t="shared" si="253"/>
        <v>81.668869885910894</v>
      </c>
      <c r="AL461" s="13">
        <f t="shared" si="248"/>
        <v>0.60105313540656435</v>
      </c>
    </row>
    <row r="462" spans="1:38" ht="15.75" thickBot="1" x14ac:dyDescent="0.3">
      <c r="A462" s="3">
        <v>44685</v>
      </c>
      <c r="B462" s="8">
        <v>265782</v>
      </c>
      <c r="C462" s="4">
        <f t="shared" si="229"/>
        <v>0</v>
      </c>
      <c r="D462" s="8">
        <f t="shared" si="236"/>
        <v>0</v>
      </c>
      <c r="E462" s="4">
        <f t="shared" si="236"/>
        <v>0</v>
      </c>
      <c r="F462" s="8">
        <v>80549</v>
      </c>
      <c r="G462" s="4">
        <v>6875</v>
      </c>
      <c r="H462" s="4">
        <f t="shared" si="228"/>
        <v>178358</v>
      </c>
      <c r="I462" s="4">
        <f t="shared" si="230"/>
        <v>4.9659213646351912E-5</v>
      </c>
      <c r="J462" s="4">
        <f t="shared" si="231"/>
        <v>1.2414803411587978E-5</v>
      </c>
      <c r="K462" s="4">
        <f t="shared" si="232"/>
        <v>0</v>
      </c>
      <c r="L462" s="4">
        <f t="shared" si="237"/>
        <v>4</v>
      </c>
      <c r="M462" s="8">
        <f t="shared" si="233"/>
        <v>2.5867063984769474</v>
      </c>
      <c r="N462" s="8">
        <f t="shared" si="234"/>
        <v>67.106877064662015</v>
      </c>
      <c r="O462" s="8">
        <f t="shared" si="235"/>
        <v>30.306416536861036</v>
      </c>
      <c r="P462" s="4">
        <v>7840131</v>
      </c>
      <c r="Q462" s="4">
        <f t="shared" si="257"/>
        <v>0</v>
      </c>
      <c r="R462" s="13">
        <f t="shared" si="249"/>
        <v>36113472</v>
      </c>
      <c r="S462" s="13">
        <f t="shared" si="250"/>
        <v>0</v>
      </c>
      <c r="T462" s="13">
        <f t="shared" si="254"/>
        <v>0</v>
      </c>
      <c r="U462" s="13">
        <f t="shared" si="238"/>
        <v>6488141401</v>
      </c>
      <c r="V462" s="13">
        <f t="shared" si="251"/>
        <v>1304182859894784</v>
      </c>
      <c r="W462" s="13">
        <f t="shared" si="239"/>
        <v>0</v>
      </c>
      <c r="X462" s="13">
        <f t="shared" si="258"/>
        <v>0</v>
      </c>
      <c r="Y462" s="13">
        <f t="shared" si="252"/>
        <v>0</v>
      </c>
      <c r="Z462" s="13">
        <f t="shared" si="240"/>
        <v>0</v>
      </c>
      <c r="AA462" s="13">
        <f t="shared" si="241"/>
        <v>2908904056128</v>
      </c>
      <c r="AB462" s="13">
        <f t="shared" si="242"/>
        <v>0</v>
      </c>
      <c r="AC462" s="13">
        <f t="shared" si="243"/>
        <v>1.0505062518166495E+20</v>
      </c>
      <c r="AD462" s="13">
        <f t="shared" si="244"/>
        <v>8.4617228077579309E+24</v>
      </c>
      <c r="AE462" s="13">
        <f t="shared" si="245"/>
        <v>0</v>
      </c>
      <c r="AF462" s="13">
        <f t="shared" si="255"/>
        <v>0</v>
      </c>
      <c r="AG462" s="13">
        <f t="shared" si="256"/>
        <v>0</v>
      </c>
      <c r="AH462" s="13">
        <f t="shared" si="246"/>
        <v>2.3430931281705427E+17</v>
      </c>
      <c r="AI462" s="13">
        <f t="shared" si="247"/>
        <v>0</v>
      </c>
      <c r="AJ462" s="13">
        <f t="shared" si="227"/>
        <v>17.73007697868254</v>
      </c>
      <c r="AK462" s="13">
        <f t="shared" si="253"/>
        <v>81.668869885910894</v>
      </c>
      <c r="AL462" s="13">
        <f t="shared" si="248"/>
        <v>0.60105313540656435</v>
      </c>
    </row>
    <row r="463" spans="1:38" ht="15.75" thickBot="1" x14ac:dyDescent="0.3">
      <c r="A463" s="3">
        <v>44686</v>
      </c>
      <c r="B463" s="8">
        <v>265786</v>
      </c>
      <c r="C463" s="4">
        <f t="shared" si="229"/>
        <v>4</v>
      </c>
      <c r="D463" s="8">
        <f t="shared" si="236"/>
        <v>0</v>
      </c>
      <c r="E463" s="4">
        <f t="shared" si="236"/>
        <v>1</v>
      </c>
      <c r="F463" s="8">
        <v>80552</v>
      </c>
      <c r="G463" s="4">
        <v>6875</v>
      </c>
      <c r="H463" s="4">
        <f t="shared" si="228"/>
        <v>178359</v>
      </c>
      <c r="I463" s="4">
        <f t="shared" si="230"/>
        <v>6.2071705233886191E-5</v>
      </c>
      <c r="J463" s="4">
        <f t="shared" si="231"/>
        <v>2.4828682093554473E-5</v>
      </c>
      <c r="K463" s="4">
        <f t="shared" si="232"/>
        <v>0</v>
      </c>
      <c r="L463" s="4">
        <f t="shared" si="237"/>
        <v>2.5000000000000004</v>
      </c>
      <c r="M463" s="8">
        <f t="shared" si="233"/>
        <v>2.5866674693174208</v>
      </c>
      <c r="N463" s="8">
        <f t="shared" si="234"/>
        <v>67.106243368725217</v>
      </c>
      <c r="O463" s="8">
        <f t="shared" si="235"/>
        <v>30.307089161957361</v>
      </c>
      <c r="P463" s="4">
        <v>7840131</v>
      </c>
      <c r="Q463" s="4">
        <f t="shared" si="257"/>
        <v>0</v>
      </c>
      <c r="R463" s="13">
        <f t="shared" si="249"/>
        <v>36113468</v>
      </c>
      <c r="S463" s="13">
        <f t="shared" si="250"/>
        <v>0</v>
      </c>
      <c r="T463" s="13">
        <f t="shared" si="254"/>
        <v>4</v>
      </c>
      <c r="U463" s="13">
        <f t="shared" si="238"/>
        <v>6488624704</v>
      </c>
      <c r="V463" s="13">
        <f t="shared" si="251"/>
        <v>1304182570987024</v>
      </c>
      <c r="W463" s="13">
        <f t="shared" si="239"/>
        <v>80552</v>
      </c>
      <c r="X463" s="13">
        <f t="shared" si="258"/>
        <v>322208</v>
      </c>
      <c r="Y463" s="13">
        <f t="shared" si="252"/>
        <v>0</v>
      </c>
      <c r="Z463" s="13">
        <f t="shared" si="240"/>
        <v>144453872</v>
      </c>
      <c r="AA463" s="13">
        <f t="shared" si="241"/>
        <v>2909012074336</v>
      </c>
      <c r="AB463" s="13">
        <f t="shared" si="242"/>
        <v>11636048297344</v>
      </c>
      <c r="AC463" s="13">
        <f t="shared" si="243"/>
        <v>1.0505451445814675E+20</v>
      </c>
      <c r="AD463" s="13">
        <f t="shared" si="244"/>
        <v>8.4623512486326372E+24</v>
      </c>
      <c r="AE463" s="13">
        <f t="shared" si="245"/>
        <v>0</v>
      </c>
      <c r="AF463" s="13">
        <f t="shared" si="255"/>
        <v>3</v>
      </c>
      <c r="AG463" s="13">
        <f t="shared" si="256"/>
        <v>8727036223008</v>
      </c>
      <c r="AH463" s="13">
        <f t="shared" si="246"/>
        <v>2.3432674061191347E+17</v>
      </c>
      <c r="AI463" s="13">
        <f t="shared" si="247"/>
        <v>241656</v>
      </c>
      <c r="AJ463" s="13">
        <f t="shared" si="227"/>
        <v>17.73007697868254</v>
      </c>
      <c r="AK463" s="13">
        <f t="shared" si="253"/>
        <v>81.668860840104401</v>
      </c>
      <c r="AL463" s="13">
        <f t="shared" si="248"/>
        <v>0.60106218121305843</v>
      </c>
    </row>
    <row r="464" spans="1:38" ht="15.75" thickBot="1" x14ac:dyDescent="0.3">
      <c r="A464" s="3">
        <v>44687</v>
      </c>
      <c r="B464" s="8">
        <v>265791</v>
      </c>
      <c r="C464" s="4">
        <f t="shared" si="229"/>
        <v>5</v>
      </c>
      <c r="D464" s="8">
        <f t="shared" si="236"/>
        <v>0</v>
      </c>
      <c r="E464" s="4">
        <f t="shared" si="236"/>
        <v>2</v>
      </c>
      <c r="F464" s="8">
        <v>80555</v>
      </c>
      <c r="G464" s="4">
        <v>6875</v>
      </c>
      <c r="H464" s="4">
        <f t="shared" si="228"/>
        <v>178361</v>
      </c>
      <c r="I464" s="4">
        <f t="shared" si="230"/>
        <v>3.7241636149214819E-5</v>
      </c>
      <c r="J464" s="4">
        <f t="shared" si="231"/>
        <v>1.241387871640494E-5</v>
      </c>
      <c r="K464" s="4">
        <f t="shared" si="232"/>
        <v>0</v>
      </c>
      <c r="L464" s="4">
        <f t="shared" si="237"/>
        <v>3</v>
      </c>
      <c r="M464" s="8">
        <f t="shared" si="233"/>
        <v>2.5866188095157474</v>
      </c>
      <c r="N464" s="8">
        <f t="shared" si="234"/>
        <v>67.105733452223731</v>
      </c>
      <c r="O464" s="8">
        <f t="shared" si="235"/>
        <v>30.307647738260513</v>
      </c>
      <c r="P464" s="4">
        <v>7840131</v>
      </c>
      <c r="Q464" s="4">
        <f t="shared" si="257"/>
        <v>0</v>
      </c>
      <c r="R464" s="13">
        <f t="shared" si="249"/>
        <v>36113463</v>
      </c>
      <c r="S464" s="13">
        <f t="shared" si="250"/>
        <v>0</v>
      </c>
      <c r="T464" s="13">
        <f t="shared" si="254"/>
        <v>5</v>
      </c>
      <c r="U464" s="13">
        <f t="shared" si="238"/>
        <v>6489108025</v>
      </c>
      <c r="V464" s="13">
        <f t="shared" si="251"/>
        <v>1304182209852369</v>
      </c>
      <c r="W464" s="13">
        <f t="shared" si="239"/>
        <v>161110</v>
      </c>
      <c r="X464" s="13">
        <f t="shared" si="258"/>
        <v>402775</v>
      </c>
      <c r="Y464" s="13">
        <f t="shared" si="252"/>
        <v>0</v>
      </c>
      <c r="Z464" s="13">
        <f t="shared" si="240"/>
        <v>180567315</v>
      </c>
      <c r="AA464" s="13">
        <f t="shared" si="241"/>
        <v>2909120011965</v>
      </c>
      <c r="AB464" s="13">
        <f t="shared" si="242"/>
        <v>14545600059825</v>
      </c>
      <c r="AC464" s="13">
        <f t="shared" si="243"/>
        <v>1.0505839791465759E+20</v>
      </c>
      <c r="AD464" s="13">
        <f t="shared" si="244"/>
        <v>8.4629792440152418E+24</v>
      </c>
      <c r="AE464" s="13">
        <f t="shared" si="245"/>
        <v>0</v>
      </c>
      <c r="AF464" s="13">
        <f t="shared" si="255"/>
        <v>3</v>
      </c>
      <c r="AG464" s="13">
        <f t="shared" si="256"/>
        <v>8727360035895</v>
      </c>
      <c r="AH464" s="13">
        <f t="shared" si="246"/>
        <v>2.3434416256384058E+17</v>
      </c>
      <c r="AI464" s="13">
        <f t="shared" si="247"/>
        <v>241665</v>
      </c>
      <c r="AJ464" s="13">
        <f t="shared" si="227"/>
        <v>17.73007697868254</v>
      </c>
      <c r="AK464" s="13">
        <f t="shared" si="253"/>
        <v>81.668849532846281</v>
      </c>
      <c r="AL464" s="13">
        <f t="shared" si="248"/>
        <v>0.60107348847117614</v>
      </c>
    </row>
    <row r="465" spans="1:38" ht="15.75" thickBot="1" x14ac:dyDescent="0.3">
      <c r="A465" s="3">
        <v>44688</v>
      </c>
      <c r="B465" s="8">
        <v>265794</v>
      </c>
      <c r="C465" s="4">
        <f t="shared" si="229"/>
        <v>3</v>
      </c>
      <c r="D465" s="8">
        <f t="shared" si="236"/>
        <v>0</v>
      </c>
      <c r="E465" s="4">
        <f t="shared" si="236"/>
        <v>1</v>
      </c>
      <c r="F465" s="8">
        <v>80557</v>
      </c>
      <c r="G465" s="4">
        <v>6875</v>
      </c>
      <c r="H465" s="4">
        <f t="shared" si="228"/>
        <v>178362</v>
      </c>
      <c r="I465" s="4">
        <f t="shared" si="230"/>
        <v>4.9654282061149247E-5</v>
      </c>
      <c r="J465" s="4">
        <f t="shared" si="231"/>
        <v>3.7240711545861934E-5</v>
      </c>
      <c r="K465" s="4">
        <f t="shared" si="232"/>
        <v>0</v>
      </c>
      <c r="L465" s="4">
        <f t="shared" si="237"/>
        <v>1.3333333333333335</v>
      </c>
      <c r="M465" s="8">
        <f t="shared" si="233"/>
        <v>2.5865896145134957</v>
      </c>
      <c r="N465" s="8">
        <f t="shared" si="234"/>
        <v>67.105352265288161</v>
      </c>
      <c r="O465" s="8">
        <f t="shared" si="235"/>
        <v>30.30805812019835</v>
      </c>
      <c r="P465" s="4">
        <v>7840131</v>
      </c>
      <c r="Q465" s="4">
        <f t="shared" si="257"/>
        <v>0</v>
      </c>
      <c r="R465" s="13">
        <f t="shared" si="249"/>
        <v>36113460</v>
      </c>
      <c r="S465" s="13">
        <f t="shared" si="250"/>
        <v>0</v>
      </c>
      <c r="T465" s="13">
        <f t="shared" si="254"/>
        <v>3</v>
      </c>
      <c r="U465" s="13">
        <f t="shared" si="238"/>
        <v>6489430249</v>
      </c>
      <c r="V465" s="13">
        <f t="shared" si="251"/>
        <v>1304181993171600</v>
      </c>
      <c r="W465" s="13">
        <f t="shared" si="239"/>
        <v>80557</v>
      </c>
      <c r="X465" s="13">
        <f t="shared" si="258"/>
        <v>241671</v>
      </c>
      <c r="Y465" s="13">
        <f t="shared" si="252"/>
        <v>0</v>
      </c>
      <c r="Z465" s="13">
        <f t="shared" si="240"/>
        <v>108340380</v>
      </c>
      <c r="AA465" s="13">
        <f t="shared" si="241"/>
        <v>2909191997220</v>
      </c>
      <c r="AB465" s="13">
        <f t="shared" si="242"/>
        <v>8727575991660</v>
      </c>
      <c r="AC465" s="13">
        <f t="shared" si="243"/>
        <v>1.0506098882392459E+20</v>
      </c>
      <c r="AD465" s="13">
        <f t="shared" si="244"/>
        <v>8.463398076688892E+24</v>
      </c>
      <c r="AE465" s="13">
        <f t="shared" si="245"/>
        <v>0</v>
      </c>
      <c r="AF465" s="13">
        <f t="shared" si="255"/>
        <v>2</v>
      </c>
      <c r="AG465" s="13">
        <f t="shared" si="256"/>
        <v>5818383994440</v>
      </c>
      <c r="AH465" s="13">
        <f t="shared" si="246"/>
        <v>2.3435577972005155E+17</v>
      </c>
      <c r="AI465" s="13">
        <f t="shared" si="247"/>
        <v>161114</v>
      </c>
      <c r="AJ465" s="13">
        <f t="shared" si="227"/>
        <v>17.73007697868254</v>
      </c>
      <c r="AK465" s="13">
        <f t="shared" si="253"/>
        <v>81.668842748491414</v>
      </c>
      <c r="AL465" s="13">
        <f t="shared" si="248"/>
        <v>0.60108027282604681</v>
      </c>
    </row>
    <row r="466" spans="1:38" ht="15.75" thickBot="1" x14ac:dyDescent="0.3">
      <c r="A466" s="3">
        <v>44689</v>
      </c>
      <c r="B466" s="8">
        <v>265798</v>
      </c>
      <c r="C466" s="4">
        <f t="shared" si="229"/>
        <v>4</v>
      </c>
      <c r="D466" s="8">
        <f t="shared" si="236"/>
        <v>0</v>
      </c>
      <c r="E466" s="4">
        <f t="shared" si="236"/>
        <v>3</v>
      </c>
      <c r="F466" s="8">
        <v>80558</v>
      </c>
      <c r="G466" s="4">
        <v>6875</v>
      </c>
      <c r="H466" s="4">
        <f t="shared" si="228"/>
        <v>178365</v>
      </c>
      <c r="I466" s="4">
        <f t="shared" si="230"/>
        <v>2.4826832840934481E-5</v>
      </c>
      <c r="J466" s="4">
        <f t="shared" si="231"/>
        <v>0</v>
      </c>
      <c r="K466" s="4">
        <f t="shared" si="232"/>
        <v>0</v>
      </c>
      <c r="L466" s="4">
        <v>1.3333333000000001</v>
      </c>
      <c r="M466" s="8">
        <f t="shared" si="233"/>
        <v>2.5865506888689906</v>
      </c>
      <c r="N466" s="8">
        <f t="shared" si="234"/>
        <v>67.105471072017096</v>
      </c>
      <c r="O466" s="8">
        <f t="shared" si="235"/>
        <v>30.307978239113915</v>
      </c>
      <c r="P466" s="4">
        <v>7840131</v>
      </c>
      <c r="Q466" s="4">
        <f t="shared" si="257"/>
        <v>0</v>
      </c>
      <c r="R466" s="13">
        <f t="shared" si="249"/>
        <v>36113456</v>
      </c>
      <c r="S466" s="13">
        <f t="shared" si="250"/>
        <v>0</v>
      </c>
      <c r="T466" s="13">
        <f t="shared" si="254"/>
        <v>4</v>
      </c>
      <c r="U466" s="13">
        <f t="shared" si="238"/>
        <v>6489591364</v>
      </c>
      <c r="V466" s="13">
        <f t="shared" si="251"/>
        <v>1304181704263936</v>
      </c>
      <c r="W466" s="13">
        <f t="shared" si="239"/>
        <v>241674</v>
      </c>
      <c r="X466" s="13">
        <f t="shared" si="258"/>
        <v>322232</v>
      </c>
      <c r="Y466" s="13">
        <f t="shared" si="252"/>
        <v>0</v>
      </c>
      <c r="Z466" s="13">
        <f t="shared" si="240"/>
        <v>144453824</v>
      </c>
      <c r="AA466" s="13">
        <f t="shared" si="241"/>
        <v>2909227788448</v>
      </c>
      <c r="AB466" s="13">
        <f t="shared" si="242"/>
        <v>11636911153792</v>
      </c>
      <c r="AC466" s="13">
        <f t="shared" si="243"/>
        <v>1.0506226973209415E+20</v>
      </c>
      <c r="AD466" s="13">
        <f t="shared" si="244"/>
        <v>8.4636063250780413E+24</v>
      </c>
      <c r="AE466" s="13">
        <f t="shared" si="245"/>
        <v>0</v>
      </c>
      <c r="AF466" s="13">
        <f t="shared" si="255"/>
        <v>1</v>
      </c>
      <c r="AG466" s="13">
        <f t="shared" si="256"/>
        <v>2909227788448</v>
      </c>
      <c r="AH466" s="13">
        <f t="shared" si="246"/>
        <v>2.3436157218179398E+17</v>
      </c>
      <c r="AI466" s="13">
        <f t="shared" si="247"/>
        <v>80558</v>
      </c>
      <c r="AJ466" s="13">
        <f t="shared" si="227"/>
        <v>17.73007697868254</v>
      </c>
      <c r="AK466" s="13">
        <f t="shared" si="253"/>
        <v>81.668833702684921</v>
      </c>
      <c r="AL466" s="13">
        <f t="shared" si="248"/>
        <v>0.60108931863254089</v>
      </c>
    </row>
    <row r="467" spans="1:38" ht="15.75" thickBot="1" x14ac:dyDescent="0.3">
      <c r="A467" s="3">
        <v>44690</v>
      </c>
      <c r="B467" s="8">
        <v>265800</v>
      </c>
      <c r="C467" s="4">
        <f t="shared" si="229"/>
        <v>2</v>
      </c>
      <c r="D467" s="8">
        <f t="shared" si="236"/>
        <v>0</v>
      </c>
      <c r="E467" s="4">
        <f t="shared" si="236"/>
        <v>0</v>
      </c>
      <c r="F467" s="8">
        <v>80560</v>
      </c>
      <c r="G467" s="4">
        <v>6875</v>
      </c>
      <c r="H467" s="4">
        <f t="shared" si="228"/>
        <v>178365</v>
      </c>
      <c r="I467" s="4">
        <f t="shared" si="230"/>
        <v>4.9652432969215492E-5</v>
      </c>
      <c r="J467" s="4">
        <f t="shared" si="231"/>
        <v>1.2413108242303873E-5</v>
      </c>
      <c r="K467" s="4">
        <f t="shared" si="232"/>
        <v>0</v>
      </c>
      <c r="L467" s="4">
        <f t="shared" si="237"/>
        <v>4</v>
      </c>
      <c r="M467" s="8">
        <f t="shared" si="233"/>
        <v>2.5865312264860796</v>
      </c>
      <c r="N467" s="8">
        <f t="shared" si="234"/>
        <v>67.104966139954854</v>
      </c>
      <c r="O467" s="8">
        <f t="shared" si="235"/>
        <v>30.308502633559065</v>
      </c>
      <c r="P467" s="4">
        <v>7840131</v>
      </c>
      <c r="Q467" s="4">
        <f t="shared" si="257"/>
        <v>0</v>
      </c>
      <c r="R467" s="13">
        <f t="shared" si="249"/>
        <v>36113454</v>
      </c>
      <c r="S467" s="13">
        <f t="shared" si="250"/>
        <v>0</v>
      </c>
      <c r="T467" s="13">
        <f t="shared" si="254"/>
        <v>2</v>
      </c>
      <c r="U467" s="13">
        <f t="shared" si="238"/>
        <v>6489913600</v>
      </c>
      <c r="V467" s="13">
        <f t="shared" si="251"/>
        <v>1304181559810116</v>
      </c>
      <c r="W467" s="13">
        <f t="shared" si="239"/>
        <v>0</v>
      </c>
      <c r="X467" s="13">
        <f t="shared" si="258"/>
        <v>161120</v>
      </c>
      <c r="Y467" s="13">
        <f t="shared" si="252"/>
        <v>0</v>
      </c>
      <c r="Z467" s="13">
        <f t="shared" si="240"/>
        <v>72226908</v>
      </c>
      <c r="AA467" s="13">
        <f t="shared" si="241"/>
        <v>2909299854240</v>
      </c>
      <c r="AB467" s="13">
        <f t="shared" si="242"/>
        <v>5818599708480</v>
      </c>
      <c r="AC467" s="13">
        <f t="shared" si="243"/>
        <v>1.0506486645830294E+20</v>
      </c>
      <c r="AD467" s="13">
        <f t="shared" si="244"/>
        <v>8.464025641880885E+24</v>
      </c>
      <c r="AE467" s="13">
        <f t="shared" si="245"/>
        <v>0</v>
      </c>
      <c r="AF467" s="13">
        <f t="shared" si="255"/>
        <v>2</v>
      </c>
      <c r="AG467" s="13">
        <f t="shared" si="256"/>
        <v>5818599708480</v>
      </c>
      <c r="AH467" s="13">
        <f t="shared" si="246"/>
        <v>2.343731962575744E+17</v>
      </c>
      <c r="AI467" s="13">
        <f t="shared" si="247"/>
        <v>161120</v>
      </c>
      <c r="AJ467" s="13">
        <f t="shared" si="227"/>
        <v>17.73007697868254</v>
      </c>
      <c r="AK467" s="13">
        <f t="shared" si="253"/>
        <v>81.668829179781667</v>
      </c>
      <c r="AL467" s="13">
        <f t="shared" si="248"/>
        <v>0.60109384153578793</v>
      </c>
    </row>
    <row r="468" spans="1:38" ht="15.75" thickBot="1" x14ac:dyDescent="0.3">
      <c r="A468" s="3">
        <v>44691</v>
      </c>
      <c r="B468" s="8">
        <v>265804</v>
      </c>
      <c r="C468" s="4">
        <f t="shared" si="229"/>
        <v>4</v>
      </c>
      <c r="D468" s="8">
        <f t="shared" si="236"/>
        <v>0</v>
      </c>
      <c r="E468" s="4">
        <f t="shared" si="236"/>
        <v>1</v>
      </c>
      <c r="F468" s="8">
        <v>80563</v>
      </c>
      <c r="G468" s="4">
        <v>6875</v>
      </c>
      <c r="H468" s="4">
        <f t="shared" si="228"/>
        <v>178366</v>
      </c>
      <c r="I468" s="4">
        <f t="shared" si="230"/>
        <v>2.4825292007497237E-5</v>
      </c>
      <c r="J468" s="4">
        <f t="shared" si="231"/>
        <v>2.4825292007497237E-5</v>
      </c>
      <c r="K468" s="4">
        <f t="shared" si="232"/>
        <v>0</v>
      </c>
      <c r="L468" s="4">
        <f t="shared" si="237"/>
        <v>1</v>
      </c>
      <c r="M468" s="8">
        <f t="shared" si="233"/>
        <v>2.5864923025989075</v>
      </c>
      <c r="N468" s="8">
        <f t="shared" si="234"/>
        <v>67.104332515688242</v>
      </c>
      <c r="O468" s="8">
        <f t="shared" si="235"/>
        <v>30.309175181712838</v>
      </c>
      <c r="P468" s="4">
        <v>7840131</v>
      </c>
      <c r="Q468" s="4">
        <f t="shared" si="257"/>
        <v>0</v>
      </c>
      <c r="R468" s="13">
        <f t="shared" si="249"/>
        <v>36113450</v>
      </c>
      <c r="S468" s="13">
        <f t="shared" si="250"/>
        <v>0</v>
      </c>
      <c r="T468" s="13">
        <f t="shared" si="254"/>
        <v>4</v>
      </c>
      <c r="U468" s="13">
        <f t="shared" si="238"/>
        <v>6490396969</v>
      </c>
      <c r="V468" s="13">
        <f t="shared" si="251"/>
        <v>1304181270902500</v>
      </c>
      <c r="W468" s="13">
        <f t="shared" si="239"/>
        <v>80563</v>
      </c>
      <c r="X468" s="13">
        <f t="shared" si="258"/>
        <v>322252</v>
      </c>
      <c r="Y468" s="13">
        <f t="shared" si="252"/>
        <v>0</v>
      </c>
      <c r="Z468" s="13">
        <f t="shared" si="240"/>
        <v>144453800</v>
      </c>
      <c r="AA468" s="13">
        <f t="shared" si="241"/>
        <v>2909407872350</v>
      </c>
      <c r="AB468" s="13">
        <f t="shared" si="242"/>
        <v>11637631489400</v>
      </c>
      <c r="AC468" s="13">
        <f t="shared" si="243"/>
        <v>1.0506875572771811E+20</v>
      </c>
      <c r="AD468" s="13">
        <f t="shared" si="244"/>
        <v>8.4646541676921537E+24</v>
      </c>
      <c r="AE468" s="13">
        <f t="shared" si="245"/>
        <v>0</v>
      </c>
      <c r="AF468" s="13">
        <f t="shared" si="255"/>
        <v>3</v>
      </c>
      <c r="AG468" s="13">
        <f t="shared" si="256"/>
        <v>8728223617050</v>
      </c>
      <c r="AH468" s="13">
        <f t="shared" si="246"/>
        <v>2.3439062642013306E+17</v>
      </c>
      <c r="AI468" s="13">
        <f t="shared" si="247"/>
        <v>241689</v>
      </c>
      <c r="AJ468" s="13">
        <f t="shared" si="227"/>
        <v>17.73007697868254</v>
      </c>
      <c r="AK468" s="13">
        <f t="shared" si="253"/>
        <v>81.668820133975174</v>
      </c>
      <c r="AL468" s="13">
        <f t="shared" si="248"/>
        <v>0.60110288734228212</v>
      </c>
    </row>
    <row r="469" spans="1:38" ht="15.75" thickBot="1" x14ac:dyDescent="0.3">
      <c r="A469" s="3">
        <v>44692</v>
      </c>
      <c r="B469" s="8">
        <v>265806</v>
      </c>
      <c r="C469" s="4">
        <f t="shared" si="229"/>
        <v>2</v>
      </c>
      <c r="D469" s="8">
        <f t="shared" si="236"/>
        <v>0</v>
      </c>
      <c r="E469" s="4">
        <f t="shared" si="236"/>
        <v>2</v>
      </c>
      <c r="F469" s="8">
        <v>80563</v>
      </c>
      <c r="G469" s="4">
        <v>6875</v>
      </c>
      <c r="H469" s="4">
        <f t="shared" si="228"/>
        <v>178368</v>
      </c>
      <c r="I469" s="4">
        <f t="shared" si="230"/>
        <v>2.4825292007497237E-5</v>
      </c>
      <c r="J469" s="4">
        <f t="shared" si="231"/>
        <v>3.7237938011245855E-5</v>
      </c>
      <c r="K469" s="4">
        <f t="shared" si="232"/>
        <v>0</v>
      </c>
      <c r="L469" s="4">
        <f t="shared" si="237"/>
        <v>0.66666666666666663</v>
      </c>
      <c r="M469" s="8">
        <f t="shared" si="233"/>
        <v>2.5864728410946327</v>
      </c>
      <c r="N469" s="8">
        <f t="shared" si="234"/>
        <v>67.104580032053448</v>
      </c>
      <c r="O469" s="8">
        <f t="shared" si="235"/>
        <v>30.308947126851915</v>
      </c>
      <c r="P469" s="4">
        <v>7840131</v>
      </c>
      <c r="Q469" s="4">
        <f t="shared" si="257"/>
        <v>0</v>
      </c>
      <c r="R469" s="13">
        <f t="shared" si="249"/>
        <v>36113448</v>
      </c>
      <c r="S469" s="13">
        <f t="shared" si="250"/>
        <v>0</v>
      </c>
      <c r="T469" s="13">
        <f t="shared" si="254"/>
        <v>2</v>
      </c>
      <c r="U469" s="13">
        <f t="shared" si="238"/>
        <v>6490396969</v>
      </c>
      <c r="V469" s="13">
        <f t="shared" si="251"/>
        <v>1304181126448704</v>
      </c>
      <c r="W469" s="13">
        <f t="shared" si="239"/>
        <v>161126</v>
      </c>
      <c r="X469" s="13">
        <f t="shared" si="258"/>
        <v>161126</v>
      </c>
      <c r="Y469" s="13">
        <f t="shared" si="252"/>
        <v>0</v>
      </c>
      <c r="Z469" s="13">
        <f t="shared" si="240"/>
        <v>72226896</v>
      </c>
      <c r="AA469" s="13">
        <f t="shared" si="241"/>
        <v>2909407711224</v>
      </c>
      <c r="AB469" s="13">
        <f t="shared" si="242"/>
        <v>5818815422448</v>
      </c>
      <c r="AC469" s="13">
        <f t="shared" si="243"/>
        <v>1.0506874409008693E+20</v>
      </c>
      <c r="AD469" s="13">
        <f t="shared" si="244"/>
        <v>8.4646532301296745E+24</v>
      </c>
      <c r="AE469" s="13">
        <f t="shared" si="245"/>
        <v>0</v>
      </c>
      <c r="AF469" s="13">
        <f t="shared" si="255"/>
        <v>0</v>
      </c>
      <c r="AG469" s="13">
        <f t="shared" si="256"/>
        <v>0</v>
      </c>
      <c r="AH469" s="13">
        <f t="shared" si="246"/>
        <v>2.343906134393391E+17</v>
      </c>
      <c r="AI469" s="13">
        <f t="shared" si="247"/>
        <v>0</v>
      </c>
      <c r="AJ469" s="13">
        <f t="shared" si="227"/>
        <v>17.73007697868254</v>
      </c>
      <c r="AK469" s="13">
        <f t="shared" si="253"/>
        <v>81.668815611071935</v>
      </c>
      <c r="AL469" s="13">
        <f t="shared" si="248"/>
        <v>0.60110741024552916</v>
      </c>
    </row>
    <row r="470" spans="1:38" ht="15.75" thickBot="1" x14ac:dyDescent="0.3">
      <c r="A470" s="3">
        <v>44693</v>
      </c>
      <c r="B470" s="8">
        <v>265808</v>
      </c>
      <c r="C470" s="4">
        <f t="shared" si="229"/>
        <v>2</v>
      </c>
      <c r="D470" s="8">
        <f t="shared" si="236"/>
        <v>0</v>
      </c>
      <c r="E470" s="4">
        <f t="shared" si="236"/>
        <v>3</v>
      </c>
      <c r="F470" s="8">
        <v>80562</v>
      </c>
      <c r="G470" s="4">
        <v>6875</v>
      </c>
      <c r="H470" s="4">
        <f t="shared" si="228"/>
        <v>178371</v>
      </c>
      <c r="I470" s="4">
        <f t="shared" si="230"/>
        <v>7.4476800476651526E-5</v>
      </c>
      <c r="J470" s="4">
        <f t="shared" si="231"/>
        <v>3.7238400238325763E-5</v>
      </c>
      <c r="K470" s="4">
        <f t="shared" si="232"/>
        <v>0</v>
      </c>
      <c r="L470" s="4">
        <f t="shared" si="237"/>
        <v>2</v>
      </c>
      <c r="M470" s="8">
        <f t="shared" si="233"/>
        <v>2.5864533798832237</v>
      </c>
      <c r="N470" s="8">
        <f t="shared" si="234"/>
        <v>67.105203756094625</v>
      </c>
      <c r="O470" s="8">
        <f t="shared" si="235"/>
        <v>30.308342864022151</v>
      </c>
      <c r="P470" s="4">
        <v>7840131</v>
      </c>
      <c r="Q470" s="4">
        <f t="shared" si="257"/>
        <v>0</v>
      </c>
      <c r="R470" s="13">
        <f t="shared" si="249"/>
        <v>36113446</v>
      </c>
      <c r="S470" s="13">
        <f t="shared" si="250"/>
        <v>0</v>
      </c>
      <c r="T470" s="13">
        <f t="shared" si="254"/>
        <v>2</v>
      </c>
      <c r="U470" s="13">
        <f t="shared" si="238"/>
        <v>6490235844</v>
      </c>
      <c r="V470" s="13">
        <f t="shared" si="251"/>
        <v>1304180981994916</v>
      </c>
      <c r="W470" s="13">
        <f t="shared" si="239"/>
        <v>241686</v>
      </c>
      <c r="X470" s="13">
        <f t="shared" si="258"/>
        <v>161124</v>
      </c>
      <c r="Y470" s="13">
        <f t="shared" si="252"/>
        <v>0</v>
      </c>
      <c r="Z470" s="13">
        <f t="shared" si="240"/>
        <v>72226892</v>
      </c>
      <c r="AA470" s="13">
        <f t="shared" si="241"/>
        <v>2909371436652</v>
      </c>
      <c r="AB470" s="13">
        <f t="shared" si="242"/>
        <v>5818742873304</v>
      </c>
      <c r="AC470" s="13">
        <f t="shared" si="243"/>
        <v>1.0506742827147443E+20</v>
      </c>
      <c r="AD470" s="13">
        <f t="shared" si="244"/>
        <v>8.464442156406522E+24</v>
      </c>
      <c r="AE470" s="13">
        <f t="shared" si="245"/>
        <v>0</v>
      </c>
      <c r="AF470" s="13">
        <f t="shared" si="255"/>
        <v>-1</v>
      </c>
      <c r="AG470" s="13">
        <f t="shared" si="256"/>
        <v>-2909371436652</v>
      </c>
      <c r="AH470" s="13">
        <f t="shared" si="246"/>
        <v>2.3438478167955843E+17</v>
      </c>
      <c r="AI470" s="13">
        <f t="shared" si="247"/>
        <v>-80562</v>
      </c>
      <c r="AJ470" s="13">
        <f t="shared" si="227"/>
        <v>17.73007697868254</v>
      </c>
      <c r="AK470" s="13">
        <f t="shared" si="253"/>
        <v>81.668811088168681</v>
      </c>
      <c r="AL470" s="13">
        <f t="shared" si="248"/>
        <v>0.60111193314877631</v>
      </c>
    </row>
    <row r="471" spans="1:38" ht="15.75" thickBot="1" x14ac:dyDescent="0.3">
      <c r="A471" s="3">
        <v>44694</v>
      </c>
      <c r="B471" s="8">
        <v>265814</v>
      </c>
      <c r="C471" s="4">
        <f t="shared" si="229"/>
        <v>6</v>
      </c>
      <c r="D471" s="8">
        <f t="shared" si="236"/>
        <v>0</v>
      </c>
      <c r="E471" s="4">
        <f t="shared" si="236"/>
        <v>3</v>
      </c>
      <c r="F471" s="8">
        <v>80565</v>
      </c>
      <c r="G471" s="4">
        <v>6875</v>
      </c>
      <c r="H471" s="4">
        <f t="shared" si="228"/>
        <v>178374</v>
      </c>
      <c r="I471" s="4">
        <f t="shared" si="230"/>
        <v>2.4824675727673308E-5</v>
      </c>
      <c r="J471" s="4">
        <f t="shared" si="231"/>
        <v>0</v>
      </c>
      <c r="K471" s="4">
        <f t="shared" si="232"/>
        <v>0</v>
      </c>
      <c r="L471" s="4">
        <v>2</v>
      </c>
      <c r="M471" s="8">
        <f t="shared" si="233"/>
        <v>2.5863949980061243</v>
      </c>
      <c r="N471" s="8">
        <f t="shared" si="234"/>
        <v>67.104817654450102</v>
      </c>
      <c r="O471" s="8">
        <f t="shared" si="235"/>
        <v>30.30878734754377</v>
      </c>
      <c r="P471" s="4">
        <v>7840131</v>
      </c>
      <c r="Q471" s="4">
        <f t="shared" si="257"/>
        <v>0</v>
      </c>
      <c r="R471" s="13">
        <f t="shared" si="249"/>
        <v>36113440</v>
      </c>
      <c r="S471" s="13">
        <f t="shared" si="250"/>
        <v>0</v>
      </c>
      <c r="T471" s="13">
        <f t="shared" si="254"/>
        <v>6</v>
      </c>
      <c r="U471" s="13">
        <f t="shared" si="238"/>
        <v>6490719225</v>
      </c>
      <c r="V471" s="13">
        <f t="shared" si="251"/>
        <v>1304180548633600</v>
      </c>
      <c r="W471" s="13">
        <f t="shared" si="239"/>
        <v>241695</v>
      </c>
      <c r="X471" s="13">
        <f t="shared" si="258"/>
        <v>483390</v>
      </c>
      <c r="Y471" s="13">
        <f t="shared" si="252"/>
        <v>0</v>
      </c>
      <c r="Z471" s="13">
        <f t="shared" si="240"/>
        <v>216680640</v>
      </c>
      <c r="AA471" s="13">
        <f t="shared" si="241"/>
        <v>2909479293600</v>
      </c>
      <c r="AB471" s="13">
        <f t="shared" si="242"/>
        <v>17456875761600</v>
      </c>
      <c r="AC471" s="13">
        <f t="shared" si="243"/>
        <v>1.0507130590066598E+20</v>
      </c>
      <c r="AD471" s="13">
        <f t="shared" si="244"/>
        <v>8.4650697598871553E+24</v>
      </c>
      <c r="AE471" s="13">
        <f t="shared" si="245"/>
        <v>0</v>
      </c>
      <c r="AF471" s="13">
        <f t="shared" si="255"/>
        <v>3</v>
      </c>
      <c r="AG471" s="13">
        <f t="shared" si="256"/>
        <v>8728437880800</v>
      </c>
      <c r="AH471" s="13">
        <f t="shared" si="246"/>
        <v>2.34402199288884E+17</v>
      </c>
      <c r="AI471" s="13">
        <f t="shared" si="247"/>
        <v>241695</v>
      </c>
      <c r="AJ471" s="13">
        <f t="shared" si="227"/>
        <v>17.73007697868254</v>
      </c>
      <c r="AK471" s="13">
        <f t="shared" si="253"/>
        <v>81.668797519458948</v>
      </c>
      <c r="AL471" s="13">
        <f t="shared" si="248"/>
        <v>0.60112550185851743</v>
      </c>
    </row>
    <row r="472" spans="1:38" ht="15.75" thickBot="1" x14ac:dyDescent="0.3">
      <c r="A472" s="3">
        <v>44695</v>
      </c>
      <c r="B472" s="8">
        <v>265816</v>
      </c>
      <c r="C472" s="4">
        <f t="shared" si="229"/>
        <v>2</v>
      </c>
      <c r="D472" s="8">
        <f t="shared" si="236"/>
        <v>0</v>
      </c>
      <c r="E472" s="4">
        <f t="shared" si="236"/>
        <v>0</v>
      </c>
      <c r="F472" s="8">
        <v>80567</v>
      </c>
      <c r="G472" s="4">
        <v>6875</v>
      </c>
      <c r="H472" s="4">
        <f t="shared" si="228"/>
        <v>178374</v>
      </c>
      <c r="I472" s="4">
        <f t="shared" si="230"/>
        <v>4.9648118956893018E-5</v>
      </c>
      <c r="J472" s="4">
        <f t="shared" si="231"/>
        <v>0</v>
      </c>
      <c r="K472" s="4">
        <f t="shared" si="232"/>
        <v>0</v>
      </c>
      <c r="L472" s="4">
        <v>2</v>
      </c>
      <c r="M472" s="8">
        <f t="shared" si="233"/>
        <v>2.586375537966112</v>
      </c>
      <c r="N472" s="8">
        <f t="shared" si="234"/>
        <v>67.104312757697045</v>
      </c>
      <c r="O472" s="8">
        <f t="shared" si="235"/>
        <v>30.309311704336832</v>
      </c>
      <c r="P472" s="4">
        <v>7840131</v>
      </c>
      <c r="Q472" s="4">
        <f t="shared" si="257"/>
        <v>0</v>
      </c>
      <c r="R472" s="13">
        <f t="shared" si="249"/>
        <v>36113438</v>
      </c>
      <c r="S472" s="13">
        <f t="shared" si="250"/>
        <v>0</v>
      </c>
      <c r="T472" s="13">
        <f t="shared" si="254"/>
        <v>2</v>
      </c>
      <c r="U472" s="13">
        <f t="shared" si="238"/>
        <v>6491041489</v>
      </c>
      <c r="V472" s="13">
        <f t="shared" si="251"/>
        <v>1304180404179844</v>
      </c>
      <c r="W472" s="13">
        <f t="shared" si="239"/>
        <v>0</v>
      </c>
      <c r="X472" s="13">
        <f t="shared" si="258"/>
        <v>161134</v>
      </c>
      <c r="Y472" s="13">
        <f t="shared" si="252"/>
        <v>0</v>
      </c>
      <c r="Z472" s="13">
        <f t="shared" si="240"/>
        <v>72226876</v>
      </c>
      <c r="AA472" s="13">
        <f t="shared" si="241"/>
        <v>2909551359346</v>
      </c>
      <c r="AB472" s="13">
        <f t="shared" si="242"/>
        <v>5819102718692</v>
      </c>
      <c r="AC472" s="13">
        <f t="shared" si="243"/>
        <v>1.0507390262355748E+20</v>
      </c>
      <c r="AD472" s="13">
        <f t="shared" si="244"/>
        <v>8.465489112672156E+24</v>
      </c>
      <c r="AE472" s="13">
        <f t="shared" si="245"/>
        <v>0</v>
      </c>
      <c r="AF472" s="13">
        <f t="shared" si="255"/>
        <v>2</v>
      </c>
      <c r="AG472" s="13">
        <f t="shared" si="256"/>
        <v>5819102718692</v>
      </c>
      <c r="AH472" s="13">
        <f t="shared" si="246"/>
        <v>2.3441382436842918E+17</v>
      </c>
      <c r="AI472" s="13">
        <f t="shared" si="247"/>
        <v>161134</v>
      </c>
      <c r="AJ472" s="13">
        <f t="shared" si="227"/>
        <v>17.73007697868254</v>
      </c>
      <c r="AK472" s="13">
        <f t="shared" si="253"/>
        <v>81.668792996555695</v>
      </c>
      <c r="AL472" s="13">
        <f t="shared" si="248"/>
        <v>0.60113002476176458</v>
      </c>
    </row>
    <row r="473" spans="1:38" ht="15.75" thickBot="1" x14ac:dyDescent="0.3">
      <c r="A473" s="3">
        <v>44696</v>
      </c>
      <c r="B473" s="8">
        <v>265820</v>
      </c>
      <c r="C473" s="4">
        <f t="shared" si="229"/>
        <v>4</v>
      </c>
      <c r="D473" s="8">
        <f t="shared" si="236"/>
        <v>0</v>
      </c>
      <c r="E473" s="4">
        <f t="shared" si="236"/>
        <v>0</v>
      </c>
      <c r="F473" s="8">
        <v>80571</v>
      </c>
      <c r="G473" s="4">
        <v>6875</v>
      </c>
      <c r="H473" s="4">
        <f t="shared" si="228"/>
        <v>178374</v>
      </c>
      <c r="I473" s="4">
        <f t="shared" si="230"/>
        <v>3.7234240607662805E-5</v>
      </c>
      <c r="J473" s="4">
        <f t="shared" si="231"/>
        <v>0</v>
      </c>
      <c r="K473" s="4">
        <f t="shared" si="232"/>
        <v>0</v>
      </c>
      <c r="L473" s="4">
        <v>2</v>
      </c>
      <c r="M473" s="8">
        <f t="shared" si="233"/>
        <v>2.5863366187645775</v>
      </c>
      <c r="N473" s="8">
        <f t="shared" si="234"/>
        <v>67.103302986983664</v>
      </c>
      <c r="O473" s="8">
        <f t="shared" si="235"/>
        <v>30.310360394251752</v>
      </c>
      <c r="P473" s="4">
        <v>7840131</v>
      </c>
      <c r="Q473" s="4">
        <f t="shared" si="257"/>
        <v>0</v>
      </c>
      <c r="R473" s="13">
        <f t="shared" si="249"/>
        <v>36113434</v>
      </c>
      <c r="S473" s="13">
        <f t="shared" si="250"/>
        <v>0</v>
      </c>
      <c r="T473" s="13">
        <f t="shared" si="254"/>
        <v>4</v>
      </c>
      <c r="U473" s="13">
        <f t="shared" si="238"/>
        <v>6491686041</v>
      </c>
      <c r="V473" s="13">
        <f t="shared" si="251"/>
        <v>1304180115272356</v>
      </c>
      <c r="W473" s="13">
        <f t="shared" si="239"/>
        <v>0</v>
      </c>
      <c r="X473" s="13">
        <f t="shared" si="258"/>
        <v>322284</v>
      </c>
      <c r="Y473" s="13">
        <f t="shared" si="252"/>
        <v>0</v>
      </c>
      <c r="Z473" s="13">
        <f t="shared" si="240"/>
        <v>144453736</v>
      </c>
      <c r="AA473" s="13">
        <f t="shared" si="241"/>
        <v>2909695490814</v>
      </c>
      <c r="AB473" s="13">
        <f t="shared" si="242"/>
        <v>11638781963256</v>
      </c>
      <c r="AC473" s="13">
        <f t="shared" si="243"/>
        <v>1.05079096067609E+20</v>
      </c>
      <c r="AD473" s="13">
        <f t="shared" si="244"/>
        <v>8.4663278492633242E+24</v>
      </c>
      <c r="AE473" s="13">
        <f t="shared" si="245"/>
        <v>0</v>
      </c>
      <c r="AF473" s="13">
        <f t="shared" si="255"/>
        <v>4</v>
      </c>
      <c r="AG473" s="13">
        <f t="shared" si="256"/>
        <v>11638781963256</v>
      </c>
      <c r="AH473" s="13">
        <f t="shared" si="246"/>
        <v>2.3443707539037478E+17</v>
      </c>
      <c r="AI473" s="13">
        <f t="shared" si="247"/>
        <v>322284</v>
      </c>
      <c r="AJ473" s="13">
        <f t="shared" si="227"/>
        <v>17.73007697868254</v>
      </c>
      <c r="AK473" s="13">
        <f t="shared" si="253"/>
        <v>81.668783950749201</v>
      </c>
      <c r="AL473" s="13">
        <f t="shared" si="248"/>
        <v>0.60113907056825866</v>
      </c>
    </row>
    <row r="474" spans="1:38" ht="15.75" thickBot="1" x14ac:dyDescent="0.3">
      <c r="A474" s="3">
        <v>44697</v>
      </c>
      <c r="B474" s="8">
        <v>265823</v>
      </c>
      <c r="C474" s="4">
        <f t="shared" si="229"/>
        <v>3</v>
      </c>
      <c r="D474" s="8">
        <f t="shared" si="236"/>
        <v>0</v>
      </c>
      <c r="E474" s="4">
        <f t="shared" si="236"/>
        <v>0</v>
      </c>
      <c r="F474" s="8">
        <v>80574</v>
      </c>
      <c r="G474" s="4">
        <v>6875</v>
      </c>
      <c r="H474" s="4">
        <f t="shared" si="228"/>
        <v>178374</v>
      </c>
      <c r="I474" s="4">
        <f t="shared" si="230"/>
        <v>6.2054757117680642E-5</v>
      </c>
      <c r="J474" s="4">
        <f t="shared" si="231"/>
        <v>0</v>
      </c>
      <c r="K474" s="4">
        <f t="shared" si="232"/>
        <v>0</v>
      </c>
      <c r="L474" s="4">
        <v>2</v>
      </c>
      <c r="M474" s="8">
        <f t="shared" si="233"/>
        <v>2.5863074301320803</v>
      </c>
      <c r="N474" s="8">
        <f t="shared" si="234"/>
        <v>67.102545678891587</v>
      </c>
      <c r="O474" s="8">
        <f t="shared" si="235"/>
        <v>30.311146890976325</v>
      </c>
      <c r="P474" s="4">
        <v>7840131</v>
      </c>
      <c r="Q474" s="4">
        <f t="shared" si="257"/>
        <v>0</v>
      </c>
      <c r="R474" s="13">
        <f t="shared" si="249"/>
        <v>36113431</v>
      </c>
      <c r="S474" s="13">
        <f t="shared" si="250"/>
        <v>0</v>
      </c>
      <c r="T474" s="13">
        <f t="shared" si="254"/>
        <v>3</v>
      </c>
      <c r="U474" s="13">
        <f t="shared" si="238"/>
        <v>6492169476</v>
      </c>
      <c r="V474" s="13">
        <f t="shared" si="251"/>
        <v>1304179898591761</v>
      </c>
      <c r="W474" s="13">
        <f t="shared" si="239"/>
        <v>0</v>
      </c>
      <c r="X474" s="13">
        <f t="shared" si="258"/>
        <v>241722</v>
      </c>
      <c r="Y474" s="13">
        <f t="shared" si="252"/>
        <v>0</v>
      </c>
      <c r="Z474" s="13">
        <f t="shared" si="240"/>
        <v>108340293</v>
      </c>
      <c r="AA474" s="13">
        <f t="shared" si="241"/>
        <v>2909803589394</v>
      </c>
      <c r="AB474" s="13">
        <f t="shared" si="242"/>
        <v>8729410768182</v>
      </c>
      <c r="AC474" s="13">
        <f t="shared" si="243"/>
        <v>1.0508299114913255E+20</v>
      </c>
      <c r="AD474" s="13">
        <f t="shared" si="244"/>
        <v>8.4669569288502062E+24</v>
      </c>
      <c r="AE474" s="13">
        <f t="shared" si="245"/>
        <v>0</v>
      </c>
      <c r="AF474" s="13">
        <f t="shared" si="255"/>
        <v>3</v>
      </c>
      <c r="AG474" s="13">
        <f t="shared" si="256"/>
        <v>8729410768182</v>
      </c>
      <c r="AH474" s="13">
        <f t="shared" si="246"/>
        <v>2.3445451441183216E+17</v>
      </c>
      <c r="AI474" s="13">
        <f t="shared" si="247"/>
        <v>241722</v>
      </c>
      <c r="AJ474" s="13">
        <f t="shared" si="227"/>
        <v>17.73007697868254</v>
      </c>
      <c r="AK474" s="13">
        <f t="shared" si="253"/>
        <v>81.668777166394335</v>
      </c>
      <c r="AL474" s="13">
        <f t="shared" si="248"/>
        <v>0.60114585492312933</v>
      </c>
    </row>
    <row r="475" spans="1:38" ht="15.75" thickBot="1" x14ac:dyDescent="0.3">
      <c r="A475" s="3">
        <v>44698</v>
      </c>
      <c r="B475" s="8">
        <v>265828</v>
      </c>
      <c r="C475" s="4">
        <f t="shared" si="229"/>
        <v>5</v>
      </c>
      <c r="D475" s="8">
        <f t="shared" si="236"/>
        <v>0</v>
      </c>
      <c r="E475" s="4">
        <f t="shared" si="236"/>
        <v>0</v>
      </c>
      <c r="F475" s="8">
        <v>80579</v>
      </c>
      <c r="G475" s="4">
        <v>6875</v>
      </c>
      <c r="H475" s="4">
        <f t="shared" si="228"/>
        <v>178374</v>
      </c>
      <c r="I475" s="4">
        <f t="shared" si="230"/>
        <v>7.4461087876493873E-5</v>
      </c>
      <c r="J475" s="4">
        <f t="shared" si="231"/>
        <v>2.4820362625497958E-5</v>
      </c>
      <c r="K475" s="4">
        <f t="shared" si="232"/>
        <v>0</v>
      </c>
      <c r="L475" s="4">
        <f t="shared" si="237"/>
        <v>3</v>
      </c>
      <c r="M475" s="8">
        <f t="shared" si="233"/>
        <v>2.5862587838752877</v>
      </c>
      <c r="N475" s="8">
        <f t="shared" si="234"/>
        <v>67.101283536722988</v>
      </c>
      <c r="O475" s="8">
        <f t="shared" si="235"/>
        <v>30.312457679401717</v>
      </c>
      <c r="P475" s="4">
        <v>7840131</v>
      </c>
      <c r="Q475" s="4">
        <f t="shared" si="257"/>
        <v>0</v>
      </c>
      <c r="R475" s="13">
        <f t="shared" si="249"/>
        <v>36113426</v>
      </c>
      <c r="S475" s="13">
        <f t="shared" si="250"/>
        <v>0</v>
      </c>
      <c r="T475" s="13">
        <f t="shared" si="254"/>
        <v>5</v>
      </c>
      <c r="U475" s="13">
        <f t="shared" si="238"/>
        <v>6492975241</v>
      </c>
      <c r="V475" s="13">
        <f t="shared" si="251"/>
        <v>1304179537457476</v>
      </c>
      <c r="W475" s="13">
        <f t="shared" si="239"/>
        <v>0</v>
      </c>
      <c r="X475" s="13">
        <f t="shared" si="258"/>
        <v>402895</v>
      </c>
      <c r="Y475" s="13">
        <f t="shared" si="252"/>
        <v>0</v>
      </c>
      <c r="Z475" s="13">
        <f t="shared" si="240"/>
        <v>180567130</v>
      </c>
      <c r="AA475" s="13">
        <f t="shared" si="241"/>
        <v>2909983753654</v>
      </c>
      <c r="AB475" s="13">
        <f t="shared" si="242"/>
        <v>14549918768270</v>
      </c>
      <c r="AC475" s="13">
        <f t="shared" si="243"/>
        <v>1.0508948294878596E+20</v>
      </c>
      <c r="AD475" s="13">
        <f t="shared" si="244"/>
        <v>8.468005446530224E+24</v>
      </c>
      <c r="AE475" s="13">
        <f t="shared" si="245"/>
        <v>0</v>
      </c>
      <c r="AF475" s="13">
        <f t="shared" si="255"/>
        <v>5</v>
      </c>
      <c r="AG475" s="13">
        <f t="shared" si="256"/>
        <v>14549918768270</v>
      </c>
      <c r="AH475" s="13">
        <f t="shared" si="246"/>
        <v>2.3448358088568566E+17</v>
      </c>
      <c r="AI475" s="13">
        <f t="shared" si="247"/>
        <v>402895</v>
      </c>
      <c r="AJ475" s="13">
        <f t="shared" si="227"/>
        <v>17.73007697868254</v>
      </c>
      <c r="AK475" s="13">
        <f t="shared" si="253"/>
        <v>81.668765859136215</v>
      </c>
      <c r="AL475" s="13">
        <f t="shared" si="248"/>
        <v>0.60115716218124693</v>
      </c>
    </row>
    <row r="476" spans="1:38" ht="15.75" thickBot="1" x14ac:dyDescent="0.3">
      <c r="A476" s="3">
        <v>44699</v>
      </c>
      <c r="B476" s="8">
        <v>265834</v>
      </c>
      <c r="C476" s="4">
        <f t="shared" si="229"/>
        <v>6</v>
      </c>
      <c r="D476" s="8">
        <f t="shared" si="236"/>
        <v>0</v>
      </c>
      <c r="E476" s="4">
        <f t="shared" si="236"/>
        <v>2</v>
      </c>
      <c r="F476" s="8">
        <v>80583</v>
      </c>
      <c r="G476" s="4">
        <v>6875</v>
      </c>
      <c r="H476" s="4">
        <f t="shared" si="228"/>
        <v>178376</v>
      </c>
      <c r="I476" s="4">
        <f t="shared" si="230"/>
        <v>8.6866957050494523E-5</v>
      </c>
      <c r="J476" s="4">
        <f t="shared" si="231"/>
        <v>7.445739175756673E-5</v>
      </c>
      <c r="K476" s="4">
        <f t="shared" si="232"/>
        <v>0</v>
      </c>
      <c r="L476" s="4">
        <f t="shared" si="237"/>
        <v>1.1666666666666667</v>
      </c>
      <c r="M476" s="8">
        <f t="shared" si="233"/>
        <v>2.586200410782669</v>
      </c>
      <c r="N476" s="8">
        <f t="shared" si="234"/>
        <v>67.10052137800281</v>
      </c>
      <c r="O476" s="8">
        <f t="shared" si="235"/>
        <v>30.313278211214516</v>
      </c>
      <c r="P476" s="4">
        <v>7840131</v>
      </c>
      <c r="Q476" s="4">
        <f t="shared" si="257"/>
        <v>0</v>
      </c>
      <c r="R476" s="13">
        <f t="shared" si="249"/>
        <v>36113420</v>
      </c>
      <c r="S476" s="13">
        <f t="shared" si="250"/>
        <v>0</v>
      </c>
      <c r="T476" s="13">
        <f t="shared" si="254"/>
        <v>6</v>
      </c>
      <c r="U476" s="13">
        <f t="shared" si="238"/>
        <v>6493619889</v>
      </c>
      <c r="V476" s="13">
        <f t="shared" si="251"/>
        <v>1304179104096400</v>
      </c>
      <c r="W476" s="13">
        <f t="shared" si="239"/>
        <v>161166</v>
      </c>
      <c r="X476" s="13">
        <f t="shared" si="258"/>
        <v>483498</v>
      </c>
      <c r="Y476" s="13">
        <f t="shared" si="252"/>
        <v>0</v>
      </c>
      <c r="Z476" s="13">
        <f t="shared" si="240"/>
        <v>216680520</v>
      </c>
      <c r="AA476" s="13">
        <f t="shared" si="241"/>
        <v>2910127723860</v>
      </c>
      <c r="AB476" s="13">
        <f t="shared" si="242"/>
        <v>17460766343160</v>
      </c>
      <c r="AC476" s="13">
        <f t="shared" si="243"/>
        <v>1.0509466474540021E+20</v>
      </c>
      <c r="AD476" s="13">
        <f t="shared" si="244"/>
        <v>8.4688433691785848E+24</v>
      </c>
      <c r="AE476" s="13">
        <f t="shared" si="245"/>
        <v>0</v>
      </c>
      <c r="AF476" s="13">
        <f t="shared" si="255"/>
        <v>4</v>
      </c>
      <c r="AG476" s="13">
        <f t="shared" si="256"/>
        <v>11640510895440</v>
      </c>
      <c r="AH476" s="13">
        <f t="shared" si="246"/>
        <v>2.3450682237181037E+17</v>
      </c>
      <c r="AI476" s="13">
        <f t="shared" si="247"/>
        <v>322332</v>
      </c>
      <c r="AJ476" s="13">
        <f t="shared" si="227"/>
        <v>17.73007697868254</v>
      </c>
      <c r="AK476" s="13">
        <f t="shared" si="253"/>
        <v>81.668752290426468</v>
      </c>
      <c r="AL476" s="13">
        <f t="shared" si="248"/>
        <v>0.60117073089098816</v>
      </c>
    </row>
    <row r="477" spans="1:38" ht="15.75" thickBot="1" x14ac:dyDescent="0.3">
      <c r="A477" s="3">
        <v>44700</v>
      </c>
      <c r="B477" s="8">
        <v>265841</v>
      </c>
      <c r="C477" s="4">
        <f t="shared" si="229"/>
        <v>7</v>
      </c>
      <c r="D477" s="8">
        <f t="shared" si="236"/>
        <v>0</v>
      </c>
      <c r="E477" s="4">
        <f t="shared" si="236"/>
        <v>6</v>
      </c>
      <c r="F477" s="8">
        <v>80584</v>
      </c>
      <c r="G477" s="4">
        <v>6875</v>
      </c>
      <c r="H477" s="4">
        <f t="shared" si="228"/>
        <v>178382</v>
      </c>
      <c r="I477" s="4">
        <f t="shared" si="230"/>
        <v>7.4456467785168274E-5</v>
      </c>
      <c r="J477" s="4">
        <f t="shared" si="231"/>
        <v>0</v>
      </c>
      <c r="K477" s="4">
        <f t="shared" si="232"/>
        <v>0</v>
      </c>
      <c r="L477" s="4">
        <v>1.1666666699999999</v>
      </c>
      <c r="M477" s="8">
        <f t="shared" si="233"/>
        <v>2.5861323121715611</v>
      </c>
      <c r="N477" s="8">
        <f t="shared" si="234"/>
        <v>67.101011506878166</v>
      </c>
      <c r="O477" s="8">
        <f t="shared" si="235"/>
        <v>30.312856180950266</v>
      </c>
      <c r="P477" s="4">
        <v>7840131</v>
      </c>
      <c r="Q477" s="4">
        <f t="shared" si="257"/>
        <v>0</v>
      </c>
      <c r="R477" s="13">
        <f t="shared" si="249"/>
        <v>36113413</v>
      </c>
      <c r="S477" s="13">
        <f t="shared" si="250"/>
        <v>0</v>
      </c>
      <c r="T477" s="13">
        <f t="shared" si="254"/>
        <v>7</v>
      </c>
      <c r="U477" s="13">
        <f t="shared" si="238"/>
        <v>6493781056</v>
      </c>
      <c r="V477" s="13">
        <f t="shared" si="251"/>
        <v>1304178598508569</v>
      </c>
      <c r="W477" s="13">
        <f t="shared" si="239"/>
        <v>483504</v>
      </c>
      <c r="X477" s="13">
        <f t="shared" si="258"/>
        <v>564088</v>
      </c>
      <c r="Y477" s="13">
        <f t="shared" si="252"/>
        <v>0</v>
      </c>
      <c r="Z477" s="13">
        <f t="shared" si="240"/>
        <v>252793891</v>
      </c>
      <c r="AA477" s="13">
        <f t="shared" si="241"/>
        <v>2910163273192</v>
      </c>
      <c r="AB477" s="13">
        <f t="shared" si="242"/>
        <v>20371142912344</v>
      </c>
      <c r="AC477" s="13">
        <f t="shared" si="243"/>
        <v>1.0509592818221452E+20</v>
      </c>
      <c r="AD477" s="13">
        <f t="shared" si="244"/>
        <v>8.4690502766355747E+24</v>
      </c>
      <c r="AE477" s="13">
        <f t="shared" si="245"/>
        <v>0</v>
      </c>
      <c r="AF477" s="13">
        <f t="shared" si="255"/>
        <v>1</v>
      </c>
      <c r="AG477" s="13">
        <f t="shared" si="256"/>
        <v>2910163273192</v>
      </c>
      <c r="AH477" s="13">
        <f t="shared" si="246"/>
        <v>2.3451259720690413E+17</v>
      </c>
      <c r="AI477" s="13">
        <f t="shared" si="247"/>
        <v>80584</v>
      </c>
      <c r="AJ477" s="13">
        <f t="shared" si="227"/>
        <v>17.73007697868254</v>
      </c>
      <c r="AK477" s="13">
        <f t="shared" si="253"/>
        <v>81.668736460265109</v>
      </c>
      <c r="AL477" s="13">
        <f t="shared" si="248"/>
        <v>0.60118656105235291</v>
      </c>
    </row>
    <row r="478" spans="1:38" ht="15.75" thickBot="1" x14ac:dyDescent="0.3">
      <c r="A478" s="3">
        <v>44701</v>
      </c>
      <c r="B478" s="8">
        <v>265847</v>
      </c>
      <c r="C478" s="4">
        <f t="shared" si="229"/>
        <v>6</v>
      </c>
      <c r="D478" s="8">
        <f t="shared" si="236"/>
        <v>0</v>
      </c>
      <c r="E478" s="4">
        <f t="shared" si="236"/>
        <v>0</v>
      </c>
      <c r="F478" s="8">
        <v>80590</v>
      </c>
      <c r="G478" s="4">
        <v>6875</v>
      </c>
      <c r="H478" s="4">
        <f t="shared" si="228"/>
        <v>178382</v>
      </c>
      <c r="I478" s="4">
        <f t="shared" si="230"/>
        <v>4.9633949621541135E-5</v>
      </c>
      <c r="J478" s="4">
        <f t="shared" si="231"/>
        <v>2.4816974810770568E-5</v>
      </c>
      <c r="K478" s="4">
        <f t="shared" si="232"/>
        <v>0</v>
      </c>
      <c r="L478" s="4">
        <f t="shared" si="237"/>
        <v>2</v>
      </c>
      <c r="M478" s="8">
        <f t="shared" si="233"/>
        <v>2.5860739447877914</v>
      </c>
      <c r="N478" s="8">
        <f t="shared" si="234"/>
        <v>67.099497079147028</v>
      </c>
      <c r="O478" s="8">
        <f t="shared" si="235"/>
        <v>30.314428976065184</v>
      </c>
      <c r="P478" s="4">
        <v>7840131</v>
      </c>
      <c r="Q478" s="4">
        <f t="shared" si="257"/>
        <v>0</v>
      </c>
      <c r="R478" s="13">
        <f t="shared" si="249"/>
        <v>36113407</v>
      </c>
      <c r="S478" s="13">
        <f t="shared" si="250"/>
        <v>0</v>
      </c>
      <c r="T478" s="13">
        <f t="shared" si="254"/>
        <v>6</v>
      </c>
      <c r="U478" s="13">
        <f t="shared" si="238"/>
        <v>6494748100</v>
      </c>
      <c r="V478" s="13">
        <f t="shared" si="251"/>
        <v>1304178165147649</v>
      </c>
      <c r="W478" s="13">
        <f t="shared" si="239"/>
        <v>0</v>
      </c>
      <c r="X478" s="13">
        <f t="shared" si="258"/>
        <v>483540</v>
      </c>
      <c r="Y478" s="13">
        <f t="shared" si="252"/>
        <v>0</v>
      </c>
      <c r="Z478" s="13">
        <f t="shared" si="240"/>
        <v>216680442</v>
      </c>
      <c r="AA478" s="13">
        <f t="shared" si="241"/>
        <v>2910379470130</v>
      </c>
      <c r="AB478" s="13">
        <f t="shared" si="242"/>
        <v>17462276820780</v>
      </c>
      <c r="AC478" s="13">
        <f t="shared" si="243"/>
        <v>1.0510371832924904E+20</v>
      </c>
      <c r="AD478" s="13">
        <f t="shared" si="244"/>
        <v>8.4703086601541798E+24</v>
      </c>
      <c r="AE478" s="13">
        <f t="shared" si="245"/>
        <v>0</v>
      </c>
      <c r="AF478" s="13">
        <f t="shared" si="255"/>
        <v>6</v>
      </c>
      <c r="AG478" s="13">
        <f t="shared" si="256"/>
        <v>17462276820780</v>
      </c>
      <c r="AH478" s="13">
        <f t="shared" si="246"/>
        <v>2.345474814977767E+17</v>
      </c>
      <c r="AI478" s="13">
        <f t="shared" si="247"/>
        <v>483540</v>
      </c>
      <c r="AJ478" s="13">
        <f t="shared" si="227"/>
        <v>17.73007697868254</v>
      </c>
      <c r="AK478" s="13">
        <f t="shared" si="253"/>
        <v>81.668722891555362</v>
      </c>
      <c r="AL478" s="13">
        <f t="shared" si="248"/>
        <v>0.60120012976209414</v>
      </c>
    </row>
    <row r="479" spans="1:38" ht="15.75" thickBot="1" x14ac:dyDescent="0.3">
      <c r="A479" s="3">
        <v>44702</v>
      </c>
      <c r="B479" s="8">
        <v>265851</v>
      </c>
      <c r="C479" s="4">
        <f t="shared" si="229"/>
        <v>4</v>
      </c>
      <c r="D479" s="8">
        <f t="shared" si="236"/>
        <v>0</v>
      </c>
      <c r="E479" s="4">
        <f t="shared" si="236"/>
        <v>2</v>
      </c>
      <c r="F479" s="8">
        <v>80592</v>
      </c>
      <c r="G479" s="4">
        <v>6875</v>
      </c>
      <c r="H479" s="4">
        <f t="shared" si="228"/>
        <v>178384</v>
      </c>
      <c r="I479" s="4">
        <f t="shared" si="230"/>
        <v>3.7224538415723648E-5</v>
      </c>
      <c r="J479" s="4">
        <f t="shared" si="231"/>
        <v>2.4816358943815762E-5</v>
      </c>
      <c r="K479" s="4">
        <f t="shared" si="232"/>
        <v>0</v>
      </c>
      <c r="L479" s="4">
        <f t="shared" si="237"/>
        <v>1.5000000000000002</v>
      </c>
      <c r="M479" s="8">
        <f t="shared" si="233"/>
        <v>2.5860350346622729</v>
      </c>
      <c r="N479" s="8">
        <f t="shared" si="234"/>
        <v>67.099239799737447</v>
      </c>
      <c r="O479" s="8">
        <f t="shared" si="235"/>
        <v>30.314725165600283</v>
      </c>
      <c r="P479" s="4">
        <v>7840131</v>
      </c>
      <c r="Q479" s="4">
        <f t="shared" si="257"/>
        <v>0</v>
      </c>
      <c r="R479" s="13">
        <f t="shared" si="249"/>
        <v>36113403</v>
      </c>
      <c r="S479" s="13">
        <f t="shared" si="250"/>
        <v>0</v>
      </c>
      <c r="T479" s="13">
        <f t="shared" si="254"/>
        <v>4</v>
      </c>
      <c r="U479" s="13">
        <f t="shared" si="238"/>
        <v>6495070464</v>
      </c>
      <c r="V479" s="13">
        <f t="shared" si="251"/>
        <v>1304177876240409</v>
      </c>
      <c r="W479" s="13">
        <f t="shared" si="239"/>
        <v>161184</v>
      </c>
      <c r="X479" s="13">
        <f t="shared" si="258"/>
        <v>322368</v>
      </c>
      <c r="Y479" s="13">
        <f t="shared" si="252"/>
        <v>0</v>
      </c>
      <c r="Z479" s="13">
        <f t="shared" si="240"/>
        <v>144453612</v>
      </c>
      <c r="AA479" s="13">
        <f t="shared" si="241"/>
        <v>2910451374576</v>
      </c>
      <c r="AB479" s="13">
        <f t="shared" si="242"/>
        <v>11641805498304</v>
      </c>
      <c r="AC479" s="13">
        <f t="shared" si="243"/>
        <v>1.0510630340196704E+20</v>
      </c>
      <c r="AD479" s="13">
        <f t="shared" si="244"/>
        <v>8.4707272037713277E+24</v>
      </c>
      <c r="AE479" s="13">
        <f t="shared" si="245"/>
        <v>0</v>
      </c>
      <c r="AF479" s="13">
        <f t="shared" si="255"/>
        <v>2</v>
      </c>
      <c r="AG479" s="13">
        <f t="shared" si="256"/>
        <v>5820902749152</v>
      </c>
      <c r="AH479" s="13">
        <f t="shared" si="246"/>
        <v>2.3455909717982899E+17</v>
      </c>
      <c r="AI479" s="13">
        <f t="shared" si="247"/>
        <v>161184</v>
      </c>
      <c r="AJ479" s="13">
        <f t="shared" si="227"/>
        <v>17.73007697868254</v>
      </c>
      <c r="AK479" s="13">
        <f t="shared" si="253"/>
        <v>81.668713845748869</v>
      </c>
      <c r="AL479" s="13">
        <f t="shared" si="248"/>
        <v>0.60120917556858833</v>
      </c>
    </row>
    <row r="480" spans="1:38" ht="15.75" thickBot="1" x14ac:dyDescent="0.3">
      <c r="A480" s="3">
        <v>44703</v>
      </c>
      <c r="B480" s="8">
        <v>265854</v>
      </c>
      <c r="C480" s="4">
        <f t="shared" si="229"/>
        <v>3</v>
      </c>
      <c r="D480" s="8">
        <f t="shared" si="236"/>
        <v>0</v>
      </c>
      <c r="E480" s="4">
        <f t="shared" si="236"/>
        <v>2</v>
      </c>
      <c r="F480" s="8">
        <v>80593</v>
      </c>
      <c r="G480" s="4">
        <v>6875</v>
      </c>
      <c r="H480" s="4">
        <f t="shared" si="228"/>
        <v>178386</v>
      </c>
      <c r="I480" s="4">
        <f t="shared" si="230"/>
        <v>1.240802551090045E-5</v>
      </c>
      <c r="J480" s="4">
        <f t="shared" si="231"/>
        <v>4.9632102043601801E-5</v>
      </c>
      <c r="K480" s="4">
        <f t="shared" si="232"/>
        <v>0</v>
      </c>
      <c r="L480" s="4">
        <f t="shared" si="237"/>
        <v>0.25</v>
      </c>
      <c r="M480" s="8">
        <f t="shared" si="233"/>
        <v>2.5860058528365193</v>
      </c>
      <c r="N480" s="8">
        <f t="shared" si="234"/>
        <v>67.09923491841387</v>
      </c>
      <c r="O480" s="8">
        <f t="shared" si="235"/>
        <v>30.314759228749615</v>
      </c>
      <c r="P480" s="4">
        <v>7840131</v>
      </c>
      <c r="Q480" s="4">
        <f t="shared" si="257"/>
        <v>0</v>
      </c>
      <c r="R480" s="13">
        <f t="shared" si="249"/>
        <v>36113400</v>
      </c>
      <c r="S480" s="13">
        <f t="shared" si="250"/>
        <v>0</v>
      </c>
      <c r="T480" s="13">
        <f t="shared" si="254"/>
        <v>3</v>
      </c>
      <c r="U480" s="13">
        <f t="shared" si="238"/>
        <v>6495231649</v>
      </c>
      <c r="V480" s="13">
        <f t="shared" si="251"/>
        <v>1304177659560000</v>
      </c>
      <c r="W480" s="13">
        <f t="shared" si="239"/>
        <v>161186</v>
      </c>
      <c r="X480" s="13">
        <f t="shared" si="258"/>
        <v>241779</v>
      </c>
      <c r="Y480" s="13">
        <f t="shared" si="252"/>
        <v>0</v>
      </c>
      <c r="Z480" s="13">
        <f t="shared" si="240"/>
        <v>108340200</v>
      </c>
      <c r="AA480" s="13">
        <f t="shared" si="241"/>
        <v>2910487246200</v>
      </c>
      <c r="AB480" s="13">
        <f t="shared" si="242"/>
        <v>8731461738600</v>
      </c>
      <c r="AC480" s="13">
        <f t="shared" si="243"/>
        <v>1.0510759011691908E+20</v>
      </c>
      <c r="AD480" s="13">
        <f t="shared" si="244"/>
        <v>8.4709360102928589E+24</v>
      </c>
      <c r="AE480" s="13">
        <f t="shared" si="245"/>
        <v>0</v>
      </c>
      <c r="AF480" s="13">
        <f t="shared" si="255"/>
        <v>1</v>
      </c>
      <c r="AG480" s="13">
        <f t="shared" si="256"/>
        <v>2910487246200</v>
      </c>
      <c r="AH480" s="13">
        <f t="shared" si="246"/>
        <v>2.3456489863299661E+17</v>
      </c>
      <c r="AI480" s="13">
        <f t="shared" si="247"/>
        <v>80593</v>
      </c>
      <c r="AJ480" s="13">
        <f t="shared" si="227"/>
        <v>17.73007697868254</v>
      </c>
      <c r="AK480" s="13">
        <f t="shared" si="253"/>
        <v>81.668707061394002</v>
      </c>
      <c r="AL480" s="13">
        <f t="shared" si="248"/>
        <v>0.60121595992345889</v>
      </c>
    </row>
    <row r="481" spans="1:38" ht="15.75" thickBot="1" x14ac:dyDescent="0.3">
      <c r="A481" s="3">
        <v>44704</v>
      </c>
      <c r="B481" s="8">
        <v>265855</v>
      </c>
      <c r="C481" s="4">
        <f t="shared" si="229"/>
        <v>1</v>
      </c>
      <c r="D481" s="8">
        <f t="shared" si="236"/>
        <v>0</v>
      </c>
      <c r="E481" s="4">
        <f t="shared" si="236"/>
        <v>4</v>
      </c>
      <c r="F481" s="8">
        <v>80590</v>
      </c>
      <c r="G481" s="4">
        <v>6875</v>
      </c>
      <c r="H481" s="4">
        <f t="shared" si="228"/>
        <v>178390</v>
      </c>
      <c r="I481" s="4">
        <f t="shared" si="230"/>
        <v>6.204243702692642E-5</v>
      </c>
      <c r="J481" s="4">
        <f t="shared" si="231"/>
        <v>8.6859411837696991E-5</v>
      </c>
      <c r="K481" s="4">
        <f t="shared" si="232"/>
        <v>0</v>
      </c>
      <c r="L481" s="4">
        <f t="shared" si="237"/>
        <v>0.7142857142857143</v>
      </c>
      <c r="M481" s="8">
        <f t="shared" si="233"/>
        <v>2.5859961257076227</v>
      </c>
      <c r="N481" s="8">
        <f t="shared" si="234"/>
        <v>67.100487107633867</v>
      </c>
      <c r="O481" s="8">
        <f t="shared" si="235"/>
        <v>30.313516766658516</v>
      </c>
      <c r="P481" s="4">
        <v>7840131</v>
      </c>
      <c r="Q481" s="4">
        <f t="shared" si="257"/>
        <v>0</v>
      </c>
      <c r="R481" s="13">
        <f t="shared" si="249"/>
        <v>36113399</v>
      </c>
      <c r="S481" s="13">
        <f t="shared" si="250"/>
        <v>0</v>
      </c>
      <c r="T481" s="13">
        <f t="shared" si="254"/>
        <v>1</v>
      </c>
      <c r="U481" s="13">
        <f t="shared" si="238"/>
        <v>6494748100</v>
      </c>
      <c r="V481" s="13">
        <f t="shared" si="251"/>
        <v>1304177587333201</v>
      </c>
      <c r="W481" s="13">
        <f t="shared" si="239"/>
        <v>322360</v>
      </c>
      <c r="X481" s="13">
        <f t="shared" si="258"/>
        <v>80590</v>
      </c>
      <c r="Y481" s="13">
        <f t="shared" si="252"/>
        <v>0</v>
      </c>
      <c r="Z481" s="13">
        <f t="shared" si="240"/>
        <v>36113399</v>
      </c>
      <c r="AA481" s="13">
        <f t="shared" si="241"/>
        <v>2910378825410</v>
      </c>
      <c r="AB481" s="13">
        <f t="shared" si="242"/>
        <v>2910378825410</v>
      </c>
      <c r="AC481" s="13">
        <f t="shared" si="243"/>
        <v>1.0510367176318267E+20</v>
      </c>
      <c r="AD481" s="13">
        <f t="shared" si="244"/>
        <v>8.4703049073948908E+24</v>
      </c>
      <c r="AE481" s="13">
        <f t="shared" si="245"/>
        <v>0</v>
      </c>
      <c r="AF481" s="13">
        <f t="shared" si="255"/>
        <v>-3</v>
      </c>
      <c r="AG481" s="13">
        <f t="shared" si="256"/>
        <v>-8731136476230</v>
      </c>
      <c r="AH481" s="13">
        <f t="shared" si="246"/>
        <v>2.345474295397919E+17</v>
      </c>
      <c r="AI481" s="13">
        <f t="shared" si="247"/>
        <v>-241770</v>
      </c>
      <c r="AJ481" s="13">
        <f t="shared" si="227"/>
        <v>17.73007697868254</v>
      </c>
      <c r="AK481" s="13">
        <f t="shared" si="253"/>
        <v>81.668704799942375</v>
      </c>
      <c r="AL481" s="13">
        <f t="shared" si="248"/>
        <v>0.60121822137508241</v>
      </c>
    </row>
    <row r="482" spans="1:38" ht="15.75" thickBot="1" x14ac:dyDescent="0.3">
      <c r="A482" s="3">
        <v>44705</v>
      </c>
      <c r="B482" s="8">
        <v>265860</v>
      </c>
      <c r="C482" s="4">
        <f t="shared" si="229"/>
        <v>5</v>
      </c>
      <c r="D482" s="8">
        <f t="shared" si="236"/>
        <v>0</v>
      </c>
      <c r="E482" s="4">
        <f t="shared" si="236"/>
        <v>7</v>
      </c>
      <c r="F482" s="8">
        <v>80588</v>
      </c>
      <c r="G482" s="4">
        <v>6875</v>
      </c>
      <c r="H482" s="4">
        <f t="shared" si="228"/>
        <v>178397</v>
      </c>
      <c r="I482" s="4">
        <f t="shared" si="230"/>
        <v>2.481759070829404E-5</v>
      </c>
      <c r="J482" s="4">
        <f t="shared" si="231"/>
        <v>2.481759070829404E-5</v>
      </c>
      <c r="K482" s="4">
        <f t="shared" si="232"/>
        <v>0</v>
      </c>
      <c r="L482" s="4">
        <f t="shared" si="237"/>
        <v>1</v>
      </c>
      <c r="M482" s="8">
        <f t="shared" si="233"/>
        <v>2.5859474911607614</v>
      </c>
      <c r="N482" s="8">
        <f t="shared" si="234"/>
        <v>67.101858120815479</v>
      </c>
      <c r="O482" s="8">
        <f t="shared" si="235"/>
        <v>30.312194388023773</v>
      </c>
      <c r="P482" s="4">
        <v>7840131</v>
      </c>
      <c r="Q482" s="4">
        <f t="shared" si="257"/>
        <v>0</v>
      </c>
      <c r="R482" s="13">
        <f t="shared" si="249"/>
        <v>36113394</v>
      </c>
      <c r="S482" s="13">
        <f t="shared" si="250"/>
        <v>0</v>
      </c>
      <c r="T482" s="13">
        <f t="shared" si="254"/>
        <v>5</v>
      </c>
      <c r="U482" s="13">
        <f t="shared" si="238"/>
        <v>6494425744</v>
      </c>
      <c r="V482" s="13">
        <f t="shared" si="251"/>
        <v>1304177226199236</v>
      </c>
      <c r="W482" s="13">
        <f t="shared" si="239"/>
        <v>564116</v>
      </c>
      <c r="X482" s="13">
        <f t="shared" si="258"/>
        <v>402940</v>
      </c>
      <c r="Y482" s="13">
        <f t="shared" si="252"/>
        <v>0</v>
      </c>
      <c r="Z482" s="13">
        <f t="shared" si="240"/>
        <v>180566970</v>
      </c>
      <c r="AA482" s="13">
        <f t="shared" si="241"/>
        <v>2910306195672</v>
      </c>
      <c r="AB482" s="13">
        <f t="shared" si="242"/>
        <v>14551530978360</v>
      </c>
      <c r="AC482" s="13">
        <f t="shared" si="243"/>
        <v>1.0510103430494403E+20</v>
      </c>
      <c r="AD482" s="13">
        <f t="shared" si="244"/>
        <v>8.4698821525668297E+24</v>
      </c>
      <c r="AE482" s="13">
        <f t="shared" si="245"/>
        <v>0</v>
      </c>
      <c r="AF482" s="13">
        <f t="shared" si="255"/>
        <v>-2</v>
      </c>
      <c r="AG482" s="13">
        <f t="shared" si="256"/>
        <v>-5820612391344</v>
      </c>
      <c r="AH482" s="13">
        <f t="shared" si="246"/>
        <v>2.3453575569681514E+17</v>
      </c>
      <c r="AI482" s="13">
        <f t="shared" si="247"/>
        <v>-161176</v>
      </c>
      <c r="AJ482" s="13">
        <f t="shared" si="227"/>
        <v>17.73007697868254</v>
      </c>
      <c r="AK482" s="13">
        <f t="shared" si="253"/>
        <v>81.668693492684255</v>
      </c>
      <c r="AL482" s="13">
        <f t="shared" si="248"/>
        <v>0.60122952863320012</v>
      </c>
    </row>
    <row r="483" spans="1:38" ht="15.75" thickBot="1" x14ac:dyDescent="0.3">
      <c r="A483" s="3">
        <v>44706</v>
      </c>
      <c r="B483" s="8">
        <v>265862</v>
      </c>
      <c r="C483" s="4">
        <f t="shared" si="229"/>
        <v>2</v>
      </c>
      <c r="D483" s="8">
        <f t="shared" si="236"/>
        <v>0</v>
      </c>
      <c r="E483" s="4">
        <f t="shared" si="236"/>
        <v>2</v>
      </c>
      <c r="F483" s="8">
        <v>80588</v>
      </c>
      <c r="G483" s="4">
        <v>6875</v>
      </c>
      <c r="H483" s="4">
        <f t="shared" si="228"/>
        <v>178399</v>
      </c>
      <c r="I483" s="4">
        <f t="shared" si="230"/>
        <v>2.481759070829404E-5</v>
      </c>
      <c r="J483" s="4">
        <f t="shared" si="231"/>
        <v>1.240879535414702E-5</v>
      </c>
      <c r="K483" s="4">
        <f t="shared" si="232"/>
        <v>0</v>
      </c>
      <c r="L483" s="4">
        <f t="shared" si="237"/>
        <v>2</v>
      </c>
      <c r="M483" s="8">
        <f t="shared" si="233"/>
        <v>2.5859280378542251</v>
      </c>
      <c r="N483" s="8">
        <f t="shared" si="234"/>
        <v>67.102105603659041</v>
      </c>
      <c r="O483" s="8">
        <f t="shared" si="235"/>
        <v>30.311966358486735</v>
      </c>
      <c r="P483" s="4">
        <v>7840131</v>
      </c>
      <c r="Q483" s="4">
        <f t="shared" si="257"/>
        <v>0</v>
      </c>
      <c r="R483" s="13">
        <f t="shared" si="249"/>
        <v>36113392</v>
      </c>
      <c r="S483" s="13">
        <f t="shared" si="250"/>
        <v>0</v>
      </c>
      <c r="T483" s="13">
        <f t="shared" si="254"/>
        <v>2</v>
      </c>
      <c r="U483" s="13">
        <f t="shared" si="238"/>
        <v>6494425744</v>
      </c>
      <c r="V483" s="13">
        <f t="shared" si="251"/>
        <v>1304177081745664</v>
      </c>
      <c r="W483" s="13">
        <f t="shared" si="239"/>
        <v>161176</v>
      </c>
      <c r="X483" s="13">
        <f t="shared" si="258"/>
        <v>161176</v>
      </c>
      <c r="Y483" s="13">
        <f t="shared" si="252"/>
        <v>0</v>
      </c>
      <c r="Z483" s="13">
        <f t="shared" si="240"/>
        <v>72226784</v>
      </c>
      <c r="AA483" s="13">
        <f t="shared" si="241"/>
        <v>2910306034496</v>
      </c>
      <c r="AB483" s="13">
        <f t="shared" si="242"/>
        <v>5820612068992</v>
      </c>
      <c r="AC483" s="13">
        <f t="shared" si="243"/>
        <v>1.0510102266371957E+20</v>
      </c>
      <c r="AD483" s="13">
        <f t="shared" si="244"/>
        <v>8.469881214423833E+24</v>
      </c>
      <c r="AE483" s="13">
        <f t="shared" si="245"/>
        <v>0</v>
      </c>
      <c r="AF483" s="13">
        <f t="shared" si="255"/>
        <v>0</v>
      </c>
      <c r="AG483" s="13">
        <f t="shared" si="256"/>
        <v>0</v>
      </c>
      <c r="AH483" s="13">
        <f t="shared" si="246"/>
        <v>2.3453574270796365E+17</v>
      </c>
      <c r="AI483" s="13">
        <f t="shared" si="247"/>
        <v>0</v>
      </c>
      <c r="AJ483" s="13">
        <f t="shared" si="227"/>
        <v>17.73007697868254</v>
      </c>
      <c r="AK483" s="13">
        <f t="shared" si="253"/>
        <v>81.668688969781016</v>
      </c>
      <c r="AL483" s="13">
        <f t="shared" si="248"/>
        <v>0.60123405153644716</v>
      </c>
    </row>
    <row r="484" spans="1:38" ht="15.75" thickBot="1" x14ac:dyDescent="0.3">
      <c r="A484" s="3">
        <v>44707</v>
      </c>
      <c r="B484" s="8">
        <v>265864</v>
      </c>
      <c r="C484" s="4">
        <f t="shared" si="229"/>
        <v>2</v>
      </c>
      <c r="D484" s="8">
        <f t="shared" si="236"/>
        <v>0</v>
      </c>
      <c r="E484" s="4">
        <f t="shared" si="236"/>
        <v>1</v>
      </c>
      <c r="F484" s="8">
        <v>80589</v>
      </c>
      <c r="G484" s="4">
        <v>6875</v>
      </c>
      <c r="H484" s="4">
        <f t="shared" si="228"/>
        <v>178400</v>
      </c>
      <c r="I484" s="4">
        <f t="shared" si="230"/>
        <v>7.4451848267133235E-5</v>
      </c>
      <c r="J484" s="4">
        <f t="shared" si="231"/>
        <v>3.7225924133566617E-5</v>
      </c>
      <c r="K484" s="4">
        <f t="shared" si="232"/>
        <v>0</v>
      </c>
      <c r="L484" s="4">
        <f t="shared" si="237"/>
        <v>2</v>
      </c>
      <c r="M484" s="8">
        <f t="shared" si="233"/>
        <v>2.5859085848403693</v>
      </c>
      <c r="N484" s="8">
        <f t="shared" si="234"/>
        <v>67.101976950621363</v>
      </c>
      <c r="O484" s="8">
        <f t="shared" si="235"/>
        <v>30.312114464538258</v>
      </c>
      <c r="P484" s="4">
        <v>7840131</v>
      </c>
      <c r="Q484" s="4">
        <f t="shared" si="257"/>
        <v>0</v>
      </c>
      <c r="R484" s="13">
        <f t="shared" si="249"/>
        <v>36113390</v>
      </c>
      <c r="S484" s="13">
        <f t="shared" si="250"/>
        <v>0</v>
      </c>
      <c r="T484" s="13">
        <f t="shared" si="254"/>
        <v>2</v>
      </c>
      <c r="U484" s="13">
        <f t="shared" si="238"/>
        <v>6494586921</v>
      </c>
      <c r="V484" s="13">
        <f t="shared" si="251"/>
        <v>1304176937292100</v>
      </c>
      <c r="W484" s="13">
        <f t="shared" si="239"/>
        <v>80589</v>
      </c>
      <c r="X484" s="13">
        <f t="shared" si="258"/>
        <v>161178</v>
      </c>
      <c r="Y484" s="13">
        <f t="shared" si="252"/>
        <v>0</v>
      </c>
      <c r="Z484" s="13">
        <f t="shared" si="240"/>
        <v>72226780</v>
      </c>
      <c r="AA484" s="13">
        <f t="shared" si="241"/>
        <v>2910341986710</v>
      </c>
      <c r="AB484" s="13">
        <f t="shared" si="242"/>
        <v>5820683973420</v>
      </c>
      <c r="AC484" s="13">
        <f t="shared" si="243"/>
        <v>1.0510231519943305E+20</v>
      </c>
      <c r="AD484" s="13">
        <f t="shared" si="244"/>
        <v>8.4700904796071101E+24</v>
      </c>
      <c r="AE484" s="13">
        <f t="shared" si="245"/>
        <v>0</v>
      </c>
      <c r="AF484" s="13">
        <f t="shared" si="255"/>
        <v>1</v>
      </c>
      <c r="AG484" s="13">
        <f t="shared" si="256"/>
        <v>2910341986710</v>
      </c>
      <c r="AH484" s="13">
        <f t="shared" si="246"/>
        <v>2.3454155036697219E+17</v>
      </c>
      <c r="AI484" s="13">
        <f t="shared" si="247"/>
        <v>80589</v>
      </c>
      <c r="AJ484" s="13">
        <f t="shared" si="227"/>
        <v>17.73007697868254</v>
      </c>
      <c r="AK484" s="13">
        <f t="shared" si="253"/>
        <v>81.668684446877762</v>
      </c>
      <c r="AL484" s="13">
        <f t="shared" si="248"/>
        <v>0.60123857443969431</v>
      </c>
    </row>
    <row r="485" spans="1:38" ht="15.75" thickBot="1" x14ac:dyDescent="0.3">
      <c r="A485" s="3">
        <v>44708</v>
      </c>
      <c r="B485" s="8">
        <v>265870</v>
      </c>
      <c r="C485" s="4">
        <f t="shared" si="229"/>
        <v>6</v>
      </c>
      <c r="D485" s="8">
        <f t="shared" si="236"/>
        <v>0</v>
      </c>
      <c r="E485" s="4">
        <f t="shared" si="236"/>
        <v>3</v>
      </c>
      <c r="F485" s="8">
        <v>80592</v>
      </c>
      <c r="G485" s="4">
        <v>6875</v>
      </c>
      <c r="H485" s="4">
        <f t="shared" si="228"/>
        <v>178403</v>
      </c>
      <c r="I485" s="4">
        <f t="shared" si="230"/>
        <v>3.7224538415723648E-5</v>
      </c>
      <c r="J485" s="4">
        <f t="shared" si="231"/>
        <v>0</v>
      </c>
      <c r="K485" s="4">
        <f t="shared" si="232"/>
        <v>0</v>
      </c>
      <c r="L485" s="4">
        <v>2</v>
      </c>
      <c r="M485" s="8">
        <f t="shared" si="233"/>
        <v>2.5858502275548201</v>
      </c>
      <c r="N485" s="8">
        <f t="shared" si="234"/>
        <v>67.101591003121825</v>
      </c>
      <c r="O485" s="8">
        <f t="shared" si="235"/>
        <v>30.312558769323356</v>
      </c>
      <c r="P485" s="4">
        <v>7840131</v>
      </c>
      <c r="Q485" s="4">
        <f t="shared" si="257"/>
        <v>0</v>
      </c>
      <c r="R485" s="13">
        <f t="shared" si="249"/>
        <v>36113384</v>
      </c>
      <c r="S485" s="13">
        <f t="shared" si="250"/>
        <v>0</v>
      </c>
      <c r="T485" s="13">
        <f t="shared" si="254"/>
        <v>6</v>
      </c>
      <c r="U485" s="13">
        <f t="shared" si="238"/>
        <v>6495070464</v>
      </c>
      <c r="V485" s="13">
        <f t="shared" si="251"/>
        <v>1304176503931456</v>
      </c>
      <c r="W485" s="13">
        <f t="shared" si="239"/>
        <v>241776</v>
      </c>
      <c r="X485" s="13">
        <f t="shared" si="258"/>
        <v>483552</v>
      </c>
      <c r="Y485" s="13">
        <f t="shared" si="252"/>
        <v>0</v>
      </c>
      <c r="Z485" s="13">
        <f t="shared" si="240"/>
        <v>216680304</v>
      </c>
      <c r="AA485" s="13">
        <f t="shared" si="241"/>
        <v>2910449843328</v>
      </c>
      <c r="AB485" s="13">
        <f t="shared" si="242"/>
        <v>17462699059968</v>
      </c>
      <c r="AC485" s="13">
        <f t="shared" si="243"/>
        <v>1.051061928048439E+20</v>
      </c>
      <c r="AD485" s="13">
        <f t="shared" si="244"/>
        <v>8.4707182905279797E+24</v>
      </c>
      <c r="AE485" s="13">
        <f t="shared" si="245"/>
        <v>0</v>
      </c>
      <c r="AF485" s="13">
        <f t="shared" si="255"/>
        <v>3</v>
      </c>
      <c r="AG485" s="13">
        <f t="shared" si="256"/>
        <v>8731349529984</v>
      </c>
      <c r="AH485" s="13">
        <f t="shared" si="246"/>
        <v>2.3455897377349018E+17</v>
      </c>
      <c r="AI485" s="13">
        <f t="shared" si="247"/>
        <v>241776</v>
      </c>
      <c r="AJ485" s="13">
        <f t="shared" si="227"/>
        <v>17.73007697868254</v>
      </c>
      <c r="AK485" s="13">
        <f t="shared" si="253"/>
        <v>81.66867087816803</v>
      </c>
      <c r="AL485" s="13">
        <f t="shared" si="248"/>
        <v>0.60125214314943543</v>
      </c>
    </row>
    <row r="486" spans="1:38" ht="15.75" thickBot="1" x14ac:dyDescent="0.3">
      <c r="A486" s="3">
        <v>44709</v>
      </c>
      <c r="B486" s="8">
        <v>265873</v>
      </c>
      <c r="C486" s="4">
        <f t="shared" si="229"/>
        <v>3</v>
      </c>
      <c r="D486" s="8">
        <f t="shared" si="236"/>
        <v>0</v>
      </c>
      <c r="E486" s="4">
        <f t="shared" si="236"/>
        <v>0</v>
      </c>
      <c r="F486" s="8">
        <v>80595</v>
      </c>
      <c r="G486" s="4">
        <v>6875</v>
      </c>
      <c r="H486" s="4">
        <f t="shared" si="228"/>
        <v>178403</v>
      </c>
      <c r="I486" s="4">
        <f t="shared" si="230"/>
        <v>0</v>
      </c>
      <c r="J486" s="4">
        <f t="shared" si="231"/>
        <v>0</v>
      </c>
      <c r="K486" s="4">
        <f t="shared" si="232"/>
        <v>0</v>
      </c>
      <c r="L486" s="4">
        <v>0</v>
      </c>
      <c r="M486" s="8">
        <f t="shared" si="233"/>
        <v>2.585821049899764</v>
      </c>
      <c r="N486" s="8">
        <f t="shared" si="234"/>
        <v>67.100833856766201</v>
      </c>
      <c r="O486" s="8">
        <f t="shared" si="235"/>
        <v>30.313345093334039</v>
      </c>
      <c r="P486" s="4">
        <v>7840131</v>
      </c>
      <c r="Q486" s="4">
        <f t="shared" si="257"/>
        <v>0</v>
      </c>
      <c r="R486" s="13">
        <f t="shared" si="249"/>
        <v>36113381</v>
      </c>
      <c r="S486" s="13">
        <f t="shared" si="250"/>
        <v>0</v>
      </c>
      <c r="T486" s="13">
        <f t="shared" si="254"/>
        <v>3</v>
      </c>
      <c r="U486" s="13">
        <f t="shared" si="238"/>
        <v>6495554025</v>
      </c>
      <c r="V486" s="13">
        <f t="shared" si="251"/>
        <v>1304176287251161</v>
      </c>
      <c r="W486" s="13">
        <f t="shared" si="239"/>
        <v>0</v>
      </c>
      <c r="X486" s="13">
        <f t="shared" si="258"/>
        <v>241785</v>
      </c>
      <c r="Y486" s="13">
        <f t="shared" si="252"/>
        <v>0</v>
      </c>
      <c r="Z486" s="13">
        <f t="shared" si="240"/>
        <v>108340143</v>
      </c>
      <c r="AA486" s="13">
        <f t="shared" si="241"/>
        <v>2910557941695</v>
      </c>
      <c r="AB486" s="13">
        <f t="shared" si="242"/>
        <v>8731673825085</v>
      </c>
      <c r="AC486" s="13">
        <f t="shared" si="243"/>
        <v>1.0511008787100733E+20</v>
      </c>
      <c r="AD486" s="13">
        <f t="shared" si="244"/>
        <v>8.4713475319638355E+24</v>
      </c>
      <c r="AE486" s="13">
        <f t="shared" si="245"/>
        <v>0</v>
      </c>
      <c r="AF486" s="13">
        <f t="shared" si="255"/>
        <v>3</v>
      </c>
      <c r="AG486" s="13">
        <f t="shared" si="256"/>
        <v>8731673825085</v>
      </c>
      <c r="AH486" s="13">
        <f t="shared" si="246"/>
        <v>2.3457641731090851E+17</v>
      </c>
      <c r="AI486" s="13">
        <f t="shared" si="247"/>
        <v>241785</v>
      </c>
      <c r="AJ486" s="13">
        <f t="shared" si="227"/>
        <v>17.73007697868254</v>
      </c>
      <c r="AK486" s="13">
        <f t="shared" si="253"/>
        <v>81.668664093813149</v>
      </c>
      <c r="AL486" s="13">
        <f t="shared" si="248"/>
        <v>0.6012589275043061</v>
      </c>
    </row>
    <row r="487" spans="1:38" ht="15.75" thickBot="1" x14ac:dyDescent="0.3">
      <c r="A487" s="3">
        <v>44710</v>
      </c>
      <c r="B487" s="8">
        <v>265873</v>
      </c>
      <c r="C487" s="4">
        <f t="shared" si="229"/>
        <v>0</v>
      </c>
      <c r="D487" s="8">
        <f t="shared" si="236"/>
        <v>0</v>
      </c>
      <c r="E487" s="4">
        <f t="shared" si="236"/>
        <v>0</v>
      </c>
      <c r="F487" s="8">
        <v>80595</v>
      </c>
      <c r="G487" s="4">
        <v>6875</v>
      </c>
      <c r="H487" s="4">
        <f t="shared" si="228"/>
        <v>178403</v>
      </c>
      <c r="I487" s="4">
        <f t="shared" si="230"/>
        <v>4.9630870401389666E-5</v>
      </c>
      <c r="J487" s="4">
        <f t="shared" si="231"/>
        <v>4.9630870401389666E-5</v>
      </c>
      <c r="K487" s="4">
        <f t="shared" si="232"/>
        <v>0</v>
      </c>
      <c r="L487" s="4">
        <f t="shared" si="237"/>
        <v>1</v>
      </c>
      <c r="M487" s="8">
        <f t="shared" si="233"/>
        <v>2.585821049899764</v>
      </c>
      <c r="N487" s="8">
        <f t="shared" si="234"/>
        <v>67.100833856766201</v>
      </c>
      <c r="O487" s="8">
        <f t="shared" si="235"/>
        <v>30.313345093334039</v>
      </c>
      <c r="P487" s="4">
        <v>7840131</v>
      </c>
      <c r="Q487" s="4">
        <f t="shared" si="257"/>
        <v>0</v>
      </c>
      <c r="R487" s="13">
        <f t="shared" si="249"/>
        <v>36113381</v>
      </c>
      <c r="S487" s="13">
        <f t="shared" si="250"/>
        <v>0</v>
      </c>
      <c r="T487" s="13">
        <f t="shared" si="254"/>
        <v>0</v>
      </c>
      <c r="U487" s="13">
        <f t="shared" si="238"/>
        <v>6495554025</v>
      </c>
      <c r="V487" s="13">
        <f t="shared" si="251"/>
        <v>1304176287251161</v>
      </c>
      <c r="W487" s="13">
        <f t="shared" si="239"/>
        <v>0</v>
      </c>
      <c r="X487" s="13">
        <f t="shared" si="258"/>
        <v>0</v>
      </c>
      <c r="Y487" s="13">
        <f t="shared" si="252"/>
        <v>0</v>
      </c>
      <c r="Z487" s="13">
        <f t="shared" si="240"/>
        <v>0</v>
      </c>
      <c r="AA487" s="13">
        <f t="shared" si="241"/>
        <v>2910557941695</v>
      </c>
      <c r="AB487" s="13">
        <f t="shared" si="242"/>
        <v>0</v>
      </c>
      <c r="AC487" s="13">
        <f t="shared" si="243"/>
        <v>1.0511008787100733E+20</v>
      </c>
      <c r="AD487" s="13">
        <f t="shared" si="244"/>
        <v>8.4713475319638355E+24</v>
      </c>
      <c r="AE487" s="13">
        <f t="shared" si="245"/>
        <v>0</v>
      </c>
      <c r="AF487" s="13">
        <f t="shared" si="255"/>
        <v>0</v>
      </c>
      <c r="AG487" s="13">
        <f t="shared" si="256"/>
        <v>0</v>
      </c>
      <c r="AH487" s="13">
        <f t="shared" si="246"/>
        <v>2.3457641731090851E+17</v>
      </c>
      <c r="AI487" s="13">
        <f t="shared" si="247"/>
        <v>0</v>
      </c>
      <c r="AJ487" s="13">
        <f t="shared" si="227"/>
        <v>17.73007697868254</v>
      </c>
      <c r="AK487" s="13">
        <f t="shared" si="253"/>
        <v>81.668664093813149</v>
      </c>
      <c r="AL487" s="13">
        <f t="shared" si="248"/>
        <v>0.6012589275043061</v>
      </c>
    </row>
    <row r="488" spans="1:38" ht="15.75" thickBot="1" x14ac:dyDescent="0.3">
      <c r="A488" s="3">
        <v>44711</v>
      </c>
      <c r="B488" s="8">
        <v>265877</v>
      </c>
      <c r="C488" s="4">
        <f t="shared" si="229"/>
        <v>4</v>
      </c>
      <c r="D488" s="8">
        <f t="shared" si="236"/>
        <v>0</v>
      </c>
      <c r="E488" s="4">
        <f t="shared" si="236"/>
        <v>4</v>
      </c>
      <c r="F488" s="8">
        <v>80595</v>
      </c>
      <c r="G488" s="4">
        <v>6875</v>
      </c>
      <c r="H488" s="4">
        <f t="shared" si="228"/>
        <v>178407</v>
      </c>
      <c r="I488" s="4">
        <f t="shared" si="230"/>
        <v>8.6854023202431911E-5</v>
      </c>
      <c r="J488" s="4">
        <f t="shared" si="231"/>
        <v>1.1166945840312674E-4</v>
      </c>
      <c r="K488" s="4">
        <f t="shared" si="232"/>
        <v>0</v>
      </c>
      <c r="L488" s="4">
        <f t="shared" si="237"/>
        <v>0.77777777777777779</v>
      </c>
      <c r="M488" s="8">
        <f t="shared" si="233"/>
        <v>2.5857821473839406</v>
      </c>
      <c r="N488" s="8">
        <f t="shared" si="234"/>
        <v>67.101328809938437</v>
      </c>
      <c r="O488" s="8">
        <f t="shared" si="235"/>
        <v>30.312889042677625</v>
      </c>
      <c r="P488" s="4">
        <v>7840131</v>
      </c>
      <c r="Q488" s="4">
        <f t="shared" si="257"/>
        <v>0</v>
      </c>
      <c r="R488" s="13">
        <f t="shared" si="249"/>
        <v>36113377</v>
      </c>
      <c r="S488" s="13">
        <f t="shared" si="250"/>
        <v>0</v>
      </c>
      <c r="T488" s="13">
        <f t="shared" si="254"/>
        <v>4</v>
      </c>
      <c r="U488" s="13">
        <f t="shared" si="238"/>
        <v>6495554025</v>
      </c>
      <c r="V488" s="13">
        <f t="shared" si="251"/>
        <v>1304175998344129</v>
      </c>
      <c r="W488" s="13">
        <f t="shared" si="239"/>
        <v>322380</v>
      </c>
      <c r="X488" s="13">
        <f t="shared" si="258"/>
        <v>322380</v>
      </c>
      <c r="Y488" s="13">
        <f t="shared" si="252"/>
        <v>0</v>
      </c>
      <c r="Z488" s="13">
        <f t="shared" si="240"/>
        <v>144453508</v>
      </c>
      <c r="AA488" s="13">
        <f t="shared" si="241"/>
        <v>2910557619315</v>
      </c>
      <c r="AB488" s="13">
        <f t="shared" si="242"/>
        <v>11642230477260</v>
      </c>
      <c r="AC488" s="13">
        <f t="shared" si="243"/>
        <v>1.0511006458654507E+20</v>
      </c>
      <c r="AD488" s="13">
        <f t="shared" si="244"/>
        <v>8.4713456553526005E+24</v>
      </c>
      <c r="AE488" s="13">
        <f t="shared" si="245"/>
        <v>0</v>
      </c>
      <c r="AF488" s="13">
        <f t="shared" si="255"/>
        <v>0</v>
      </c>
      <c r="AG488" s="13">
        <f t="shared" si="256"/>
        <v>0</v>
      </c>
      <c r="AH488" s="13">
        <f t="shared" si="246"/>
        <v>2.3457639132869242E+17</v>
      </c>
      <c r="AI488" s="13">
        <f t="shared" si="247"/>
        <v>0</v>
      </c>
      <c r="AJ488" s="13">
        <f t="shared" si="227"/>
        <v>17.73007697868254</v>
      </c>
      <c r="AK488" s="13">
        <f t="shared" si="253"/>
        <v>81.668655048006656</v>
      </c>
      <c r="AL488" s="13">
        <f t="shared" si="248"/>
        <v>0.60126797331080017</v>
      </c>
    </row>
    <row r="489" spans="1:38" ht="15.75" thickBot="1" x14ac:dyDescent="0.3">
      <c r="A489" s="3">
        <v>44712</v>
      </c>
      <c r="B489" s="8">
        <v>265884</v>
      </c>
      <c r="C489" s="4">
        <f t="shared" si="229"/>
        <v>7</v>
      </c>
      <c r="D489" s="8">
        <f t="shared" si="236"/>
        <v>0</v>
      </c>
      <c r="E489" s="4">
        <f t="shared" si="236"/>
        <v>9</v>
      </c>
      <c r="F489" s="8">
        <v>80593</v>
      </c>
      <c r="G489" s="4">
        <v>6875</v>
      </c>
      <c r="H489" s="4">
        <f t="shared" si="228"/>
        <v>178416</v>
      </c>
      <c r="I489" s="4">
        <f t="shared" si="230"/>
        <v>3.7224076532701354E-5</v>
      </c>
      <c r="J489" s="4">
        <f t="shared" si="231"/>
        <v>1.240802551090045E-5</v>
      </c>
      <c r="K489" s="4">
        <f t="shared" si="232"/>
        <v>0</v>
      </c>
      <c r="L489" s="4">
        <f t="shared" si="237"/>
        <v>3.0000000000000004</v>
      </c>
      <c r="M489" s="8">
        <f t="shared" si="233"/>
        <v>2.5857140707977915</v>
      </c>
      <c r="N489" s="8">
        <f t="shared" si="234"/>
        <v>67.102947149884912</v>
      </c>
      <c r="O489" s="8">
        <f t="shared" si="235"/>
        <v>30.3113387793173</v>
      </c>
      <c r="P489" s="4">
        <v>7840131</v>
      </c>
      <c r="Q489" s="4">
        <f t="shared" si="257"/>
        <v>0</v>
      </c>
      <c r="R489" s="13">
        <f t="shared" si="249"/>
        <v>36113370</v>
      </c>
      <c r="S489" s="13">
        <f t="shared" si="250"/>
        <v>0</v>
      </c>
      <c r="T489" s="13">
        <f t="shared" si="254"/>
        <v>7</v>
      </c>
      <c r="U489" s="13">
        <f t="shared" si="238"/>
        <v>6495231649</v>
      </c>
      <c r="V489" s="13">
        <f t="shared" si="251"/>
        <v>1304175492756900</v>
      </c>
      <c r="W489" s="13">
        <f t="shared" si="239"/>
        <v>725337</v>
      </c>
      <c r="X489" s="13">
        <f t="shared" si="258"/>
        <v>564151</v>
      </c>
      <c r="Y489" s="13">
        <f t="shared" si="252"/>
        <v>0</v>
      </c>
      <c r="Z489" s="13">
        <f t="shared" si="240"/>
        <v>252793590</v>
      </c>
      <c r="AA489" s="13">
        <f t="shared" si="241"/>
        <v>2910484828410</v>
      </c>
      <c r="AB489" s="13">
        <f t="shared" si="242"/>
        <v>20373393798870</v>
      </c>
      <c r="AC489" s="13">
        <f t="shared" si="243"/>
        <v>1.0510741548775685E+20</v>
      </c>
      <c r="AD489" s="13">
        <f t="shared" si="244"/>
        <v>8.470921936404787E+24</v>
      </c>
      <c r="AE489" s="13">
        <f t="shared" si="245"/>
        <v>0</v>
      </c>
      <c r="AF489" s="13">
        <f t="shared" si="255"/>
        <v>-2</v>
      </c>
      <c r="AG489" s="13">
        <f t="shared" si="256"/>
        <v>-5820969656820</v>
      </c>
      <c r="AH489" s="13">
        <f t="shared" si="246"/>
        <v>2.3456470377604714E+17</v>
      </c>
      <c r="AI489" s="13">
        <f t="shared" si="247"/>
        <v>-161186</v>
      </c>
      <c r="AJ489" s="13">
        <f t="shared" si="227"/>
        <v>17.73007697868254</v>
      </c>
      <c r="AK489" s="13">
        <f t="shared" si="253"/>
        <v>81.668639217845296</v>
      </c>
      <c r="AL489" s="13">
        <f t="shared" si="248"/>
        <v>0.60128380347216492</v>
      </c>
    </row>
    <row r="490" spans="1:38" ht="15.75" thickBot="1" x14ac:dyDescent="0.3">
      <c r="A490" s="3">
        <v>44713</v>
      </c>
      <c r="B490" s="8">
        <v>265887</v>
      </c>
      <c r="C490" s="4">
        <f t="shared" si="229"/>
        <v>3</v>
      </c>
      <c r="D490" s="8">
        <f t="shared" si="236"/>
        <v>0</v>
      </c>
      <c r="E490" s="4">
        <f t="shared" si="236"/>
        <v>1</v>
      </c>
      <c r="F490" s="8">
        <v>80595</v>
      </c>
      <c r="G490" s="4">
        <v>6875</v>
      </c>
      <c r="H490" s="4">
        <f t="shared" si="228"/>
        <v>178417</v>
      </c>
      <c r="I490" s="4">
        <f t="shared" si="230"/>
        <v>2.4815435200694833E-5</v>
      </c>
      <c r="J490" s="4">
        <f t="shared" si="231"/>
        <v>1.2407717600347417E-5</v>
      </c>
      <c r="K490" s="4">
        <f t="shared" si="232"/>
        <v>0</v>
      </c>
      <c r="L490" s="4">
        <f t="shared" si="237"/>
        <v>2</v>
      </c>
      <c r="M490" s="8">
        <f t="shared" si="233"/>
        <v>2.5856848962153096</v>
      </c>
      <c r="N490" s="8">
        <f t="shared" si="234"/>
        <v>67.102566127715917</v>
      </c>
      <c r="O490" s="8">
        <f t="shared" si="235"/>
        <v>30.311748976068781</v>
      </c>
      <c r="P490" s="4">
        <v>7840131</v>
      </c>
      <c r="Q490" s="4">
        <f t="shared" si="257"/>
        <v>0</v>
      </c>
      <c r="R490" s="13">
        <f t="shared" si="249"/>
        <v>36113367</v>
      </c>
      <c r="S490" s="13">
        <f t="shared" si="250"/>
        <v>0</v>
      </c>
      <c r="T490" s="13">
        <f t="shared" si="254"/>
        <v>3</v>
      </c>
      <c r="U490" s="13">
        <f t="shared" si="238"/>
        <v>6495554025</v>
      </c>
      <c r="V490" s="13">
        <f t="shared" si="251"/>
        <v>1304175276076689</v>
      </c>
      <c r="W490" s="13">
        <f t="shared" si="239"/>
        <v>80595</v>
      </c>
      <c r="X490" s="13">
        <f t="shared" si="258"/>
        <v>241785</v>
      </c>
      <c r="Y490" s="13">
        <f t="shared" si="252"/>
        <v>0</v>
      </c>
      <c r="Z490" s="13">
        <f t="shared" si="240"/>
        <v>108340101</v>
      </c>
      <c r="AA490" s="13">
        <f t="shared" si="241"/>
        <v>2910556813365</v>
      </c>
      <c r="AB490" s="13">
        <f t="shared" si="242"/>
        <v>8731670440095</v>
      </c>
      <c r="AC490" s="13">
        <f t="shared" si="243"/>
        <v>1.0511000637540075E+20</v>
      </c>
      <c r="AD490" s="13">
        <f t="shared" si="244"/>
        <v>8.4713409638254239E+24</v>
      </c>
      <c r="AE490" s="13">
        <f t="shared" si="245"/>
        <v>0</v>
      </c>
      <c r="AF490" s="13">
        <f t="shared" si="255"/>
        <v>2</v>
      </c>
      <c r="AG490" s="13">
        <f t="shared" si="256"/>
        <v>5821113626730</v>
      </c>
      <c r="AH490" s="13">
        <f t="shared" si="246"/>
        <v>2.3457632637315216E+17</v>
      </c>
      <c r="AI490" s="13">
        <f t="shared" si="247"/>
        <v>161190</v>
      </c>
      <c r="AJ490" s="13">
        <f t="shared" si="227"/>
        <v>17.73007697868254</v>
      </c>
      <c r="AK490" s="13">
        <f t="shared" si="253"/>
        <v>81.66863243349043</v>
      </c>
      <c r="AL490" s="13">
        <f t="shared" si="248"/>
        <v>0.60129058782703559</v>
      </c>
    </row>
    <row r="491" spans="1:38" ht="15.75" thickBot="1" x14ac:dyDescent="0.3">
      <c r="A491" s="3">
        <v>44714</v>
      </c>
      <c r="B491" s="8">
        <v>265889</v>
      </c>
      <c r="C491" s="4">
        <f t="shared" si="229"/>
        <v>2</v>
      </c>
      <c r="D491" s="8">
        <f t="shared" si="236"/>
        <v>0</v>
      </c>
      <c r="E491" s="4">
        <f t="shared" si="236"/>
        <v>1</v>
      </c>
      <c r="F491" s="8">
        <v>80596</v>
      </c>
      <c r="G491" s="4">
        <v>6875</v>
      </c>
      <c r="H491" s="4">
        <f t="shared" si="228"/>
        <v>178418</v>
      </c>
      <c r="I491" s="4">
        <f t="shared" si="230"/>
        <v>8.6852945555610699E-5</v>
      </c>
      <c r="J491" s="4">
        <f t="shared" si="231"/>
        <v>8.6852945555610699E-5</v>
      </c>
      <c r="K491" s="4">
        <f t="shared" si="232"/>
        <v>0</v>
      </c>
      <c r="L491" s="4">
        <f t="shared" si="237"/>
        <v>1</v>
      </c>
      <c r="M491" s="8">
        <f t="shared" si="233"/>
        <v>2.5856654468594038</v>
      </c>
      <c r="N491" s="8">
        <f t="shared" si="234"/>
        <v>67.102437483310709</v>
      </c>
      <c r="O491" s="8">
        <f t="shared" si="235"/>
        <v>30.31189706982989</v>
      </c>
      <c r="P491" s="4">
        <v>7840131</v>
      </c>
      <c r="Q491" s="4">
        <f t="shared" si="257"/>
        <v>0</v>
      </c>
      <c r="R491" s="13">
        <f t="shared" si="249"/>
        <v>36113365</v>
      </c>
      <c r="S491" s="13">
        <f t="shared" si="250"/>
        <v>0</v>
      </c>
      <c r="T491" s="13">
        <f t="shared" si="254"/>
        <v>2</v>
      </c>
      <c r="U491" s="13">
        <f t="shared" si="238"/>
        <v>6495715216</v>
      </c>
      <c r="V491" s="13">
        <f t="shared" si="251"/>
        <v>1304175131623225</v>
      </c>
      <c r="W491" s="13">
        <f t="shared" si="239"/>
        <v>80596</v>
      </c>
      <c r="X491" s="13">
        <f t="shared" si="258"/>
        <v>161192</v>
      </c>
      <c r="Y491" s="13">
        <f t="shared" si="252"/>
        <v>0</v>
      </c>
      <c r="Z491" s="13">
        <f t="shared" si="240"/>
        <v>72226730</v>
      </c>
      <c r="AA491" s="13">
        <f t="shared" si="241"/>
        <v>2910592765540</v>
      </c>
      <c r="AB491" s="13">
        <f t="shared" si="242"/>
        <v>5821185531080</v>
      </c>
      <c r="AC491" s="13">
        <f t="shared" si="243"/>
        <v>1.0511129890830544E+20</v>
      </c>
      <c r="AD491" s="13">
        <f t="shared" si="244"/>
        <v>8.4715502468137853E+24</v>
      </c>
      <c r="AE491" s="13">
        <f t="shared" si="245"/>
        <v>0</v>
      </c>
      <c r="AF491" s="13">
        <f t="shared" si="255"/>
        <v>1</v>
      </c>
      <c r="AG491" s="13">
        <f t="shared" si="256"/>
        <v>2910592765540</v>
      </c>
      <c r="AH491" s="13">
        <f t="shared" si="246"/>
        <v>2.3458213453146182E+17</v>
      </c>
      <c r="AI491" s="13">
        <f t="shared" si="247"/>
        <v>80596</v>
      </c>
      <c r="AJ491" s="13">
        <f t="shared" si="227"/>
        <v>17.73007697868254</v>
      </c>
      <c r="AK491" s="13">
        <f t="shared" si="253"/>
        <v>81.668627910587176</v>
      </c>
      <c r="AL491" s="13">
        <f t="shared" si="248"/>
        <v>0.60129511073028263</v>
      </c>
    </row>
    <row r="492" spans="1:38" ht="15.75" thickBot="1" x14ac:dyDescent="0.3">
      <c r="A492" s="3">
        <v>44715</v>
      </c>
      <c r="B492" s="8">
        <v>265896</v>
      </c>
      <c r="C492" s="4">
        <f t="shared" si="229"/>
        <v>7</v>
      </c>
      <c r="D492" s="8">
        <f t="shared" si="236"/>
        <v>0</v>
      </c>
      <c r="E492" s="4">
        <f t="shared" si="236"/>
        <v>7</v>
      </c>
      <c r="F492" s="8">
        <v>80596</v>
      </c>
      <c r="G492" s="4">
        <v>6875</v>
      </c>
      <c r="H492" s="4">
        <f t="shared" si="228"/>
        <v>178425</v>
      </c>
      <c r="I492" s="4">
        <f t="shared" si="230"/>
        <v>0</v>
      </c>
      <c r="J492" s="4">
        <f t="shared" si="231"/>
        <v>0</v>
      </c>
      <c r="K492" s="4">
        <f t="shared" si="232"/>
        <v>0</v>
      </c>
      <c r="L492" s="4">
        <v>0</v>
      </c>
      <c r="M492" s="8">
        <f t="shared" si="233"/>
        <v>2.5855973764178475</v>
      </c>
      <c r="N492" s="8">
        <f t="shared" si="234"/>
        <v>67.103303547251556</v>
      </c>
      <c r="O492" s="8">
        <f t="shared" si="235"/>
        <v>30.311099076330596</v>
      </c>
      <c r="P492" s="4">
        <v>7840131</v>
      </c>
      <c r="Q492" s="4">
        <f t="shared" si="257"/>
        <v>0</v>
      </c>
      <c r="R492" s="13">
        <f t="shared" si="249"/>
        <v>36113358</v>
      </c>
      <c r="S492" s="13">
        <f t="shared" si="250"/>
        <v>0</v>
      </c>
      <c r="T492" s="13">
        <f t="shared" si="254"/>
        <v>7</v>
      </c>
      <c r="U492" s="13">
        <f t="shared" si="238"/>
        <v>6495715216</v>
      </c>
      <c r="V492" s="13">
        <f t="shared" si="251"/>
        <v>1304174626036164</v>
      </c>
      <c r="W492" s="13">
        <f t="shared" si="239"/>
        <v>564172</v>
      </c>
      <c r="X492" s="13">
        <f t="shared" si="258"/>
        <v>564172</v>
      </c>
      <c r="Y492" s="13">
        <f t="shared" si="252"/>
        <v>0</v>
      </c>
      <c r="Z492" s="13">
        <f t="shared" si="240"/>
        <v>252793506</v>
      </c>
      <c r="AA492" s="13">
        <f t="shared" si="241"/>
        <v>2910592201368</v>
      </c>
      <c r="AB492" s="13">
        <f t="shared" si="242"/>
        <v>20374145409576</v>
      </c>
      <c r="AC492" s="13">
        <f t="shared" si="243"/>
        <v>1.0511125816001067E+20</v>
      </c>
      <c r="AD492" s="13">
        <f t="shared" si="244"/>
        <v>8.4715469626642206E+24</v>
      </c>
      <c r="AE492" s="13">
        <f t="shared" si="245"/>
        <v>0</v>
      </c>
      <c r="AF492" s="13">
        <f t="shared" si="255"/>
        <v>0</v>
      </c>
      <c r="AG492" s="13">
        <f t="shared" si="256"/>
        <v>0</v>
      </c>
      <c r="AH492" s="13">
        <f t="shared" si="246"/>
        <v>2.3458208906145533E+17</v>
      </c>
      <c r="AI492" s="13">
        <f t="shared" si="247"/>
        <v>0</v>
      </c>
      <c r="AJ492" s="13">
        <f t="shared" si="227"/>
        <v>17.73007697868254</v>
      </c>
      <c r="AK492" s="13">
        <f t="shared" si="253"/>
        <v>81.668612080425817</v>
      </c>
      <c r="AL492" s="13">
        <f t="shared" si="248"/>
        <v>0.60131094089164738</v>
      </c>
    </row>
    <row r="493" spans="1:38" ht="15.75" thickBot="1" x14ac:dyDescent="0.3">
      <c r="A493" s="3">
        <v>44716</v>
      </c>
      <c r="B493" s="8">
        <v>265896</v>
      </c>
      <c r="C493" s="4">
        <f t="shared" si="229"/>
        <v>0</v>
      </c>
      <c r="D493" s="8">
        <f t="shared" si="236"/>
        <v>0</v>
      </c>
      <c r="E493" s="4">
        <f t="shared" si="236"/>
        <v>0</v>
      </c>
      <c r="F493" s="8">
        <v>80596</v>
      </c>
      <c r="G493" s="4">
        <v>6875</v>
      </c>
      <c r="H493" s="4">
        <f t="shared" si="228"/>
        <v>178425</v>
      </c>
      <c r="I493" s="4">
        <f t="shared" si="230"/>
        <v>1.2407563650801529E-5</v>
      </c>
      <c r="J493" s="4">
        <f t="shared" si="231"/>
        <v>0</v>
      </c>
      <c r="K493" s="4">
        <f t="shared" si="232"/>
        <v>0</v>
      </c>
      <c r="L493" s="4">
        <v>0</v>
      </c>
      <c r="M493" s="8">
        <f t="shared" si="233"/>
        <v>2.5855973764178475</v>
      </c>
      <c r="N493" s="8">
        <f t="shared" si="234"/>
        <v>67.103303547251556</v>
      </c>
      <c r="O493" s="8">
        <f t="shared" si="235"/>
        <v>30.311099076330596</v>
      </c>
      <c r="P493" s="4">
        <v>7840131</v>
      </c>
      <c r="Q493" s="4">
        <f t="shared" si="257"/>
        <v>0</v>
      </c>
      <c r="R493" s="13">
        <f t="shared" si="249"/>
        <v>36113358</v>
      </c>
      <c r="S493" s="13">
        <f t="shared" si="250"/>
        <v>0</v>
      </c>
      <c r="T493" s="13">
        <f t="shared" si="254"/>
        <v>0</v>
      </c>
      <c r="U493" s="13">
        <f t="shared" si="238"/>
        <v>6495715216</v>
      </c>
      <c r="V493" s="13">
        <f t="shared" si="251"/>
        <v>1304174626036164</v>
      </c>
      <c r="W493" s="13">
        <f t="shared" si="239"/>
        <v>0</v>
      </c>
      <c r="X493" s="13">
        <f t="shared" si="258"/>
        <v>0</v>
      </c>
      <c r="Y493" s="13">
        <f t="shared" si="252"/>
        <v>0</v>
      </c>
      <c r="Z493" s="13">
        <f t="shared" si="240"/>
        <v>0</v>
      </c>
      <c r="AA493" s="13">
        <f t="shared" si="241"/>
        <v>2910592201368</v>
      </c>
      <c r="AB493" s="13">
        <f t="shared" si="242"/>
        <v>0</v>
      </c>
      <c r="AC493" s="13">
        <f t="shared" si="243"/>
        <v>1.0511125816001067E+20</v>
      </c>
      <c r="AD493" s="13">
        <f t="shared" si="244"/>
        <v>8.4715469626642206E+24</v>
      </c>
      <c r="AE493" s="13">
        <f t="shared" si="245"/>
        <v>0</v>
      </c>
      <c r="AF493" s="13">
        <f t="shared" si="255"/>
        <v>0</v>
      </c>
      <c r="AG493" s="13">
        <f t="shared" si="256"/>
        <v>0</v>
      </c>
      <c r="AH493" s="13">
        <f t="shared" si="246"/>
        <v>2.3458208906145533E+17</v>
      </c>
      <c r="AI493" s="13">
        <f t="shared" si="247"/>
        <v>0</v>
      </c>
      <c r="AJ493" s="13">
        <f t="shared" si="227"/>
        <v>17.73007697868254</v>
      </c>
      <c r="AK493" s="13">
        <f t="shared" si="253"/>
        <v>81.668612080425817</v>
      </c>
      <c r="AL493" s="13">
        <f t="shared" si="248"/>
        <v>0.60131094089164738</v>
      </c>
    </row>
    <row r="494" spans="1:38" ht="15.75" thickBot="1" x14ac:dyDescent="0.3">
      <c r="A494" s="3">
        <v>44717</v>
      </c>
      <c r="B494" s="8">
        <v>265897</v>
      </c>
      <c r="C494" s="4">
        <f t="shared" si="229"/>
        <v>1</v>
      </c>
      <c r="D494" s="8">
        <f t="shared" si="236"/>
        <v>0</v>
      </c>
      <c r="E494" s="4">
        <f t="shared" si="236"/>
        <v>0</v>
      </c>
      <c r="F494" s="8">
        <v>80597</v>
      </c>
      <c r="G494" s="4">
        <v>6875</v>
      </c>
      <c r="H494" s="4">
        <f t="shared" si="228"/>
        <v>178425</v>
      </c>
      <c r="I494" s="4">
        <f t="shared" si="230"/>
        <v>3.7222229115227615E-5</v>
      </c>
      <c r="J494" s="4">
        <f t="shared" si="231"/>
        <v>0</v>
      </c>
      <c r="K494" s="4">
        <f t="shared" si="232"/>
        <v>0</v>
      </c>
      <c r="L494" s="4">
        <v>0</v>
      </c>
      <c r="M494" s="8">
        <f t="shared" si="233"/>
        <v>2.585587652361629</v>
      </c>
      <c r="N494" s="8">
        <f t="shared" si="234"/>
        <v>67.103051181472523</v>
      </c>
      <c r="O494" s="8">
        <f t="shared" si="235"/>
        <v>30.311361166165845</v>
      </c>
      <c r="P494" s="4">
        <v>7840131</v>
      </c>
      <c r="Q494" s="4">
        <f t="shared" si="257"/>
        <v>0</v>
      </c>
      <c r="R494" s="13">
        <f t="shared" si="249"/>
        <v>36113357</v>
      </c>
      <c r="S494" s="13">
        <f t="shared" si="250"/>
        <v>0</v>
      </c>
      <c r="T494" s="13">
        <f t="shared" si="254"/>
        <v>1</v>
      </c>
      <c r="U494" s="13">
        <f t="shared" si="238"/>
        <v>6495876409</v>
      </c>
      <c r="V494" s="13">
        <f t="shared" si="251"/>
        <v>1304174553809449</v>
      </c>
      <c r="W494" s="13">
        <f t="shared" si="239"/>
        <v>0</v>
      </c>
      <c r="X494" s="13">
        <f t="shared" si="258"/>
        <v>80597</v>
      </c>
      <c r="Y494" s="13">
        <f t="shared" si="252"/>
        <v>0</v>
      </c>
      <c r="Z494" s="13">
        <f t="shared" si="240"/>
        <v>36113357</v>
      </c>
      <c r="AA494" s="13">
        <f t="shared" si="241"/>
        <v>2910628234129</v>
      </c>
      <c r="AB494" s="13">
        <f t="shared" si="242"/>
        <v>2910628234129</v>
      </c>
      <c r="AC494" s="13">
        <f t="shared" si="243"/>
        <v>1.0511255651338016E+20</v>
      </c>
      <c r="AD494" s="13">
        <f t="shared" si="244"/>
        <v>8.4717567173089007E+24</v>
      </c>
      <c r="AE494" s="13">
        <f t="shared" si="245"/>
        <v>0</v>
      </c>
      <c r="AF494" s="13">
        <f t="shared" si="255"/>
        <v>1</v>
      </c>
      <c r="AG494" s="13">
        <f t="shared" si="256"/>
        <v>2910628234129</v>
      </c>
      <c r="AH494" s="13">
        <f t="shared" si="246"/>
        <v>2.3458790378609501E+17</v>
      </c>
      <c r="AI494" s="13">
        <f t="shared" si="247"/>
        <v>80597</v>
      </c>
      <c r="AJ494" s="13">
        <f t="shared" si="227"/>
        <v>17.73007697868254</v>
      </c>
      <c r="AK494" s="13">
        <f t="shared" si="253"/>
        <v>81.66860981897419</v>
      </c>
      <c r="AL494" s="13">
        <f t="shared" si="248"/>
        <v>0.6013132023432709</v>
      </c>
    </row>
    <row r="495" spans="1:38" ht="15.75" thickBot="1" x14ac:dyDescent="0.3">
      <c r="A495" s="3">
        <v>44718</v>
      </c>
      <c r="B495" s="8">
        <v>265900</v>
      </c>
      <c r="C495" s="4">
        <f t="shared" si="229"/>
        <v>3</v>
      </c>
      <c r="D495" s="8">
        <f t="shared" si="236"/>
        <v>0</v>
      </c>
      <c r="E495" s="4">
        <f t="shared" si="236"/>
        <v>0</v>
      </c>
      <c r="F495" s="8">
        <v>80600</v>
      </c>
      <c r="G495" s="4">
        <v>6875</v>
      </c>
      <c r="H495" s="4">
        <f t="shared" si="228"/>
        <v>178425</v>
      </c>
      <c r="I495" s="4">
        <f t="shared" si="230"/>
        <v>4.9627791563275434E-5</v>
      </c>
      <c r="J495" s="4">
        <f t="shared" si="231"/>
        <v>0</v>
      </c>
      <c r="K495" s="4">
        <f t="shared" si="232"/>
        <v>0</v>
      </c>
      <c r="L495" s="4">
        <v>0</v>
      </c>
      <c r="M495" s="8">
        <f t="shared" si="233"/>
        <v>2.5855584806318168</v>
      </c>
      <c r="N495" s="8">
        <f t="shared" si="234"/>
        <v>67.102294095524627</v>
      </c>
      <c r="O495" s="8">
        <f t="shared" si="235"/>
        <v>30.312147423843548</v>
      </c>
      <c r="P495" s="4">
        <v>7840131</v>
      </c>
      <c r="Q495" s="4">
        <f t="shared" si="257"/>
        <v>0</v>
      </c>
      <c r="R495" s="13">
        <f t="shared" si="249"/>
        <v>36113354</v>
      </c>
      <c r="S495" s="13">
        <f t="shared" si="250"/>
        <v>0</v>
      </c>
      <c r="T495" s="13">
        <f t="shared" si="254"/>
        <v>3</v>
      </c>
      <c r="U495" s="13">
        <f t="shared" si="238"/>
        <v>6496360000</v>
      </c>
      <c r="V495" s="13">
        <f t="shared" si="251"/>
        <v>1304174337129316</v>
      </c>
      <c r="W495" s="13">
        <f t="shared" si="239"/>
        <v>0</v>
      </c>
      <c r="X495" s="13">
        <f t="shared" si="258"/>
        <v>241800</v>
      </c>
      <c r="Y495" s="13">
        <f t="shared" si="252"/>
        <v>0</v>
      </c>
      <c r="Z495" s="13">
        <f t="shared" si="240"/>
        <v>108340062</v>
      </c>
      <c r="AA495" s="13">
        <f t="shared" si="241"/>
        <v>2910736332400</v>
      </c>
      <c r="AB495" s="13">
        <f t="shared" si="242"/>
        <v>8732208997200</v>
      </c>
      <c r="AC495" s="13">
        <f t="shared" si="243"/>
        <v>1.0511645157262287E+20</v>
      </c>
      <c r="AD495" s="13">
        <f t="shared" si="244"/>
        <v>8.4723859967534036E+24</v>
      </c>
      <c r="AE495" s="13">
        <f t="shared" si="245"/>
        <v>0</v>
      </c>
      <c r="AF495" s="13">
        <f t="shared" si="255"/>
        <v>3</v>
      </c>
      <c r="AG495" s="13">
        <f t="shared" si="256"/>
        <v>8732208997200</v>
      </c>
      <c r="AH495" s="13">
        <f t="shared" si="246"/>
        <v>2.3460534839144E+17</v>
      </c>
      <c r="AI495" s="13">
        <f t="shared" si="247"/>
        <v>241800</v>
      </c>
      <c r="AJ495" s="13">
        <f t="shared" si="227"/>
        <v>17.73007697868254</v>
      </c>
      <c r="AK495" s="13">
        <f t="shared" si="253"/>
        <v>81.668603034619323</v>
      </c>
      <c r="AL495" s="13">
        <f t="shared" si="248"/>
        <v>0.60131998669814157</v>
      </c>
    </row>
    <row r="496" spans="1:38" ht="15.75" thickBot="1" x14ac:dyDescent="0.3">
      <c r="A496" s="3">
        <v>44719</v>
      </c>
      <c r="B496" s="8">
        <v>265904</v>
      </c>
      <c r="C496" s="4">
        <f t="shared" si="229"/>
        <v>4</v>
      </c>
      <c r="D496" s="8">
        <f t="shared" si="236"/>
        <v>0</v>
      </c>
      <c r="E496" s="4">
        <f t="shared" si="236"/>
        <v>0</v>
      </c>
      <c r="F496" s="8">
        <v>80604</v>
      </c>
      <c r="G496" s="4">
        <v>6875</v>
      </c>
      <c r="H496" s="4">
        <f t="shared" si="228"/>
        <v>178425</v>
      </c>
      <c r="I496" s="4">
        <f t="shared" si="230"/>
        <v>6.2031660959753864E-5</v>
      </c>
      <c r="J496" s="4">
        <f t="shared" si="231"/>
        <v>3.7218996575852313E-5</v>
      </c>
      <c r="K496" s="4">
        <f t="shared" si="232"/>
        <v>0</v>
      </c>
      <c r="L496" s="4">
        <f t="shared" si="237"/>
        <v>1.666666666666667</v>
      </c>
      <c r="M496" s="8">
        <f t="shared" si="233"/>
        <v>2.5855195860160061</v>
      </c>
      <c r="N496" s="8">
        <f t="shared" si="234"/>
        <v>67.101284674168113</v>
      </c>
      <c r="O496" s="8">
        <f t="shared" si="235"/>
        <v>30.313195739815875</v>
      </c>
      <c r="P496" s="4">
        <v>7840131</v>
      </c>
      <c r="Q496" s="4">
        <f t="shared" si="257"/>
        <v>0</v>
      </c>
      <c r="R496" s="13">
        <f t="shared" si="249"/>
        <v>36113350</v>
      </c>
      <c r="S496" s="13">
        <f t="shared" si="250"/>
        <v>0</v>
      </c>
      <c r="T496" s="13">
        <f t="shared" si="254"/>
        <v>4</v>
      </c>
      <c r="U496" s="13">
        <f t="shared" si="238"/>
        <v>6497004816</v>
      </c>
      <c r="V496" s="13">
        <f t="shared" si="251"/>
        <v>1304174048222500</v>
      </c>
      <c r="W496" s="13">
        <f t="shared" si="239"/>
        <v>0</v>
      </c>
      <c r="X496" s="13">
        <f t="shared" si="258"/>
        <v>322416</v>
      </c>
      <c r="Y496" s="13">
        <f t="shared" si="252"/>
        <v>0</v>
      </c>
      <c r="Z496" s="13">
        <f t="shared" si="240"/>
        <v>144453400</v>
      </c>
      <c r="AA496" s="13">
        <f t="shared" si="241"/>
        <v>2910880463400</v>
      </c>
      <c r="AB496" s="13">
        <f t="shared" si="242"/>
        <v>11643521853600</v>
      </c>
      <c r="AC496" s="13">
        <f t="shared" si="243"/>
        <v>1.0512164498292639E+20</v>
      </c>
      <c r="AD496" s="13">
        <f t="shared" si="244"/>
        <v>8.4732250722037991E+24</v>
      </c>
      <c r="AE496" s="13">
        <f t="shared" si="245"/>
        <v>0</v>
      </c>
      <c r="AF496" s="13">
        <f t="shared" si="255"/>
        <v>4</v>
      </c>
      <c r="AG496" s="13">
        <f t="shared" si="256"/>
        <v>11643521853600</v>
      </c>
      <c r="AH496" s="13">
        <f t="shared" si="246"/>
        <v>2.346286088718936E+17</v>
      </c>
      <c r="AI496" s="13">
        <f t="shared" si="247"/>
        <v>322416</v>
      </c>
      <c r="AJ496" s="13">
        <f t="shared" si="227"/>
        <v>17.73007697868254</v>
      </c>
      <c r="AK496" s="13">
        <f t="shared" si="253"/>
        <v>81.66859398881283</v>
      </c>
      <c r="AL496" s="13">
        <f t="shared" si="248"/>
        <v>0.60132903250463565</v>
      </c>
    </row>
    <row r="497" spans="1:38" ht="15.75" thickBot="1" x14ac:dyDescent="0.3">
      <c r="A497" s="3">
        <v>44720</v>
      </c>
      <c r="B497" s="8">
        <v>265909</v>
      </c>
      <c r="C497" s="4">
        <f t="shared" si="229"/>
        <v>5</v>
      </c>
      <c r="D497" s="8">
        <f t="shared" si="236"/>
        <v>0</v>
      </c>
      <c r="E497" s="4">
        <f t="shared" si="236"/>
        <v>3</v>
      </c>
      <c r="F497" s="8">
        <v>80606</v>
      </c>
      <c r="G497" s="4">
        <v>6875</v>
      </c>
      <c r="H497" s="4">
        <f t="shared" si="228"/>
        <v>178428</v>
      </c>
      <c r="I497" s="4">
        <f t="shared" si="230"/>
        <v>1.364662680197504E-4</v>
      </c>
      <c r="J497" s="4">
        <f t="shared" si="231"/>
        <v>9.9248194923454828E-5</v>
      </c>
      <c r="K497" s="4">
        <f t="shared" si="232"/>
        <v>0</v>
      </c>
      <c r="L497" s="4">
        <f t="shared" si="237"/>
        <v>1.3750000000000002</v>
      </c>
      <c r="M497" s="8">
        <f t="shared" si="233"/>
        <v>2.5854709693917846</v>
      </c>
      <c r="N497" s="8">
        <f t="shared" si="234"/>
        <v>67.101151145692697</v>
      </c>
      <c r="O497" s="8">
        <f t="shared" si="235"/>
        <v>30.313377884915514</v>
      </c>
      <c r="P497" s="4">
        <v>7840131</v>
      </c>
      <c r="Q497" s="4">
        <f t="shared" si="257"/>
        <v>0</v>
      </c>
      <c r="R497" s="13">
        <f t="shared" si="249"/>
        <v>36113345</v>
      </c>
      <c r="S497" s="13">
        <f t="shared" si="250"/>
        <v>0</v>
      </c>
      <c r="T497" s="13">
        <f t="shared" si="254"/>
        <v>5</v>
      </c>
      <c r="U497" s="13">
        <f t="shared" si="238"/>
        <v>6497327236</v>
      </c>
      <c r="V497" s="13">
        <f t="shared" si="251"/>
        <v>1304173687089025</v>
      </c>
      <c r="W497" s="13">
        <f t="shared" si="239"/>
        <v>241818</v>
      </c>
      <c r="X497" s="13">
        <f t="shared" si="258"/>
        <v>403030</v>
      </c>
      <c r="Y497" s="13">
        <f t="shared" si="252"/>
        <v>0</v>
      </c>
      <c r="Z497" s="13">
        <f t="shared" si="240"/>
        <v>180566725</v>
      </c>
      <c r="AA497" s="13">
        <f t="shared" si="241"/>
        <v>2910952287070</v>
      </c>
      <c r="AB497" s="13">
        <f t="shared" si="242"/>
        <v>14554761435350</v>
      </c>
      <c r="AC497" s="13">
        <f t="shared" si="243"/>
        <v>1.0512422422149795E+20</v>
      </c>
      <c r="AD497" s="13">
        <f t="shared" si="244"/>
        <v>8.4736432175980636E+24</v>
      </c>
      <c r="AE497" s="13">
        <f t="shared" si="245"/>
        <v>0</v>
      </c>
      <c r="AF497" s="13">
        <f t="shared" si="255"/>
        <v>2</v>
      </c>
      <c r="AG497" s="13">
        <f t="shared" si="256"/>
        <v>5821904574140</v>
      </c>
      <c r="AH497" s="13">
        <f t="shared" si="246"/>
        <v>2.3464022005156442E+17</v>
      </c>
      <c r="AI497" s="13">
        <f t="shared" si="247"/>
        <v>161212</v>
      </c>
      <c r="AJ497" s="13">
        <f t="shared" si="227"/>
        <v>17.73007697868254</v>
      </c>
      <c r="AK497" s="13">
        <f t="shared" si="253"/>
        <v>81.66858268155471</v>
      </c>
      <c r="AL497" s="13">
        <f t="shared" si="248"/>
        <v>0.60134033976275336</v>
      </c>
    </row>
    <row r="498" spans="1:38" ht="15.75" thickBot="1" x14ac:dyDescent="0.3">
      <c r="A498" s="3">
        <v>44721</v>
      </c>
      <c r="B498" s="8">
        <v>265920</v>
      </c>
      <c r="C498" s="4">
        <f t="shared" si="229"/>
        <v>11</v>
      </c>
      <c r="D498" s="8">
        <f t="shared" si="236"/>
        <v>0</v>
      </c>
      <c r="E498" s="4">
        <f t="shared" si="236"/>
        <v>8</v>
      </c>
      <c r="F498" s="8">
        <v>80609</v>
      </c>
      <c r="G498" s="4">
        <v>6875</v>
      </c>
      <c r="H498" s="4">
        <f t="shared" si="228"/>
        <v>178436</v>
      </c>
      <c r="I498" s="4">
        <f t="shared" si="230"/>
        <v>6.2027813271470927E-5</v>
      </c>
      <c r="J498" s="4">
        <f t="shared" si="231"/>
        <v>0</v>
      </c>
      <c r="K498" s="4">
        <f t="shared" si="232"/>
        <v>0</v>
      </c>
      <c r="L498" s="4">
        <v>1.375</v>
      </c>
      <c r="M498" s="8">
        <f t="shared" si="233"/>
        <v>2.5853640192539111</v>
      </c>
      <c r="N498" s="8">
        <f t="shared" si="234"/>
        <v>67.101383874849574</v>
      </c>
      <c r="O498" s="8">
        <f t="shared" si="235"/>
        <v>30.31325210589651</v>
      </c>
      <c r="P498" s="4">
        <v>7840131</v>
      </c>
      <c r="Q498" s="4">
        <f t="shared" si="257"/>
        <v>0</v>
      </c>
      <c r="R498" s="13">
        <f t="shared" si="249"/>
        <v>36113334</v>
      </c>
      <c r="S498" s="13">
        <f t="shared" si="250"/>
        <v>0</v>
      </c>
      <c r="T498" s="13">
        <f t="shared" si="254"/>
        <v>11</v>
      </c>
      <c r="U498" s="13">
        <f t="shared" si="238"/>
        <v>6497810881</v>
      </c>
      <c r="V498" s="13">
        <f t="shared" si="251"/>
        <v>1304172892595556</v>
      </c>
      <c r="W498" s="13">
        <f t="shared" si="239"/>
        <v>644872</v>
      </c>
      <c r="X498" s="13">
        <f t="shared" si="258"/>
        <v>886699</v>
      </c>
      <c r="Y498" s="13">
        <f t="shared" si="252"/>
        <v>0</v>
      </c>
      <c r="Z498" s="13">
        <f t="shared" si="240"/>
        <v>397246674</v>
      </c>
      <c r="AA498" s="13">
        <f t="shared" si="241"/>
        <v>2911059740406</v>
      </c>
      <c r="AB498" s="13">
        <f t="shared" si="242"/>
        <v>32021657144466</v>
      </c>
      <c r="AC498" s="13">
        <f t="shared" si="243"/>
        <v>1.0512807269923517E+20</v>
      </c>
      <c r="AD498" s="13">
        <f t="shared" si="244"/>
        <v>8.4742688122126476E+24</v>
      </c>
      <c r="AE498" s="13">
        <f t="shared" si="245"/>
        <v>0</v>
      </c>
      <c r="AF498" s="13">
        <f t="shared" si="255"/>
        <v>3</v>
      </c>
      <c r="AG498" s="13">
        <f t="shared" si="256"/>
        <v>8733179221218</v>
      </c>
      <c r="AH498" s="13">
        <f t="shared" si="246"/>
        <v>2.3465761461438726E+17</v>
      </c>
      <c r="AI498" s="13">
        <f t="shared" si="247"/>
        <v>241827</v>
      </c>
      <c r="AJ498" s="13">
        <f t="shared" si="227"/>
        <v>17.73007697868254</v>
      </c>
      <c r="AK498" s="13">
        <f t="shared" si="253"/>
        <v>81.668557805586843</v>
      </c>
      <c r="AL498" s="13">
        <f t="shared" si="248"/>
        <v>0.6013652157306123</v>
      </c>
    </row>
    <row r="499" spans="1:38" ht="15.75" thickBot="1" x14ac:dyDescent="0.3">
      <c r="A499" s="3">
        <v>44722</v>
      </c>
      <c r="B499" s="8">
        <v>265925</v>
      </c>
      <c r="C499" s="4">
        <f t="shared" si="229"/>
        <v>5</v>
      </c>
      <c r="D499" s="8">
        <f t="shared" si="236"/>
        <v>0</v>
      </c>
      <c r="E499" s="4">
        <f t="shared" si="236"/>
        <v>0</v>
      </c>
      <c r="F499" s="8">
        <v>80614</v>
      </c>
      <c r="G499" s="4">
        <v>6875</v>
      </c>
      <c r="H499" s="4">
        <f t="shared" si="228"/>
        <v>178436</v>
      </c>
      <c r="I499" s="4">
        <f t="shared" si="230"/>
        <v>0</v>
      </c>
      <c r="J499" s="4">
        <f t="shared" si="231"/>
        <v>0</v>
      </c>
      <c r="K499" s="4">
        <f t="shared" si="232"/>
        <v>0</v>
      </c>
      <c r="L499" s="4">
        <v>0</v>
      </c>
      <c r="M499" s="8">
        <f t="shared" si="233"/>
        <v>2.5853154084798344</v>
      </c>
      <c r="N499" s="8">
        <f t="shared" si="234"/>
        <v>67.100122214910215</v>
      </c>
      <c r="O499" s="8">
        <f t="shared" si="235"/>
        <v>30.314562376609942</v>
      </c>
      <c r="P499" s="4">
        <v>7840131</v>
      </c>
      <c r="Q499" s="4">
        <f t="shared" si="257"/>
        <v>0</v>
      </c>
      <c r="R499" s="13">
        <f t="shared" si="249"/>
        <v>36113329</v>
      </c>
      <c r="S499" s="13">
        <f t="shared" si="250"/>
        <v>0</v>
      </c>
      <c r="T499" s="13">
        <f t="shared" si="254"/>
        <v>5</v>
      </c>
      <c r="U499" s="13">
        <f t="shared" si="238"/>
        <v>6498616996</v>
      </c>
      <c r="V499" s="13">
        <f t="shared" si="251"/>
        <v>1304172531462241</v>
      </c>
      <c r="W499" s="13">
        <f t="shared" si="239"/>
        <v>0</v>
      </c>
      <c r="X499" s="13">
        <f t="shared" si="258"/>
        <v>403070</v>
      </c>
      <c r="Y499" s="13">
        <f t="shared" si="252"/>
        <v>0</v>
      </c>
      <c r="Z499" s="13">
        <f t="shared" si="240"/>
        <v>180566645</v>
      </c>
      <c r="AA499" s="13">
        <f t="shared" si="241"/>
        <v>2911239904006</v>
      </c>
      <c r="AB499" s="13">
        <f t="shared" si="242"/>
        <v>14556199520030</v>
      </c>
      <c r="AC499" s="13">
        <f t="shared" si="243"/>
        <v>1.051345644512971E+20</v>
      </c>
      <c r="AD499" s="13">
        <f t="shared" si="244"/>
        <v>8.4753177786768637E+24</v>
      </c>
      <c r="AE499" s="13">
        <f t="shared" si="245"/>
        <v>0</v>
      </c>
      <c r="AF499" s="13">
        <f t="shared" si="255"/>
        <v>5</v>
      </c>
      <c r="AG499" s="13">
        <f t="shared" si="256"/>
        <v>14556199520030</v>
      </c>
      <c r="AH499" s="13">
        <f t="shared" si="246"/>
        <v>2.3468669362153968E+17</v>
      </c>
      <c r="AI499" s="13">
        <f t="shared" si="247"/>
        <v>403070</v>
      </c>
      <c r="AJ499" s="13">
        <f t="shared" si="227"/>
        <v>17.73007697868254</v>
      </c>
      <c r="AK499" s="13">
        <f t="shared" si="253"/>
        <v>81.668546498328737</v>
      </c>
      <c r="AL499" s="13">
        <f t="shared" si="248"/>
        <v>0.6013765229887299</v>
      </c>
    </row>
    <row r="500" spans="1:38" ht="15.75" thickBot="1" x14ac:dyDescent="0.3">
      <c r="A500" s="3">
        <v>44723</v>
      </c>
      <c r="B500" s="8">
        <v>265925</v>
      </c>
      <c r="C500" s="4">
        <f t="shared" si="229"/>
        <v>0</v>
      </c>
      <c r="D500" s="8">
        <f t="shared" si="236"/>
        <v>0</v>
      </c>
      <c r="E500" s="4">
        <f t="shared" si="236"/>
        <v>0</v>
      </c>
      <c r="F500" s="8">
        <v>80614</v>
      </c>
      <c r="G500" s="4">
        <v>6875</v>
      </c>
      <c r="H500" s="4">
        <f t="shared" si="228"/>
        <v>178436</v>
      </c>
      <c r="I500" s="4">
        <f t="shared" si="230"/>
        <v>2.4809586424194309E-5</v>
      </c>
      <c r="J500" s="4">
        <f t="shared" si="231"/>
        <v>1.2404793212097154E-5</v>
      </c>
      <c r="K500" s="4">
        <f t="shared" si="232"/>
        <v>0</v>
      </c>
      <c r="L500" s="4">
        <f t="shared" si="237"/>
        <v>2</v>
      </c>
      <c r="M500" s="8">
        <f t="shared" si="233"/>
        <v>2.5853154084798344</v>
      </c>
      <c r="N500" s="8">
        <f t="shared" si="234"/>
        <v>67.100122214910215</v>
      </c>
      <c r="O500" s="8">
        <f t="shared" si="235"/>
        <v>30.314562376609942</v>
      </c>
      <c r="P500" s="4">
        <v>7840131</v>
      </c>
      <c r="Q500" s="4">
        <f t="shared" si="257"/>
        <v>0</v>
      </c>
      <c r="R500" s="13">
        <f t="shared" si="249"/>
        <v>36113329</v>
      </c>
      <c r="S500" s="13">
        <f t="shared" si="250"/>
        <v>0</v>
      </c>
      <c r="T500" s="13">
        <f t="shared" si="254"/>
        <v>0</v>
      </c>
      <c r="U500" s="13">
        <f t="shared" si="238"/>
        <v>6498616996</v>
      </c>
      <c r="V500" s="13">
        <f t="shared" si="251"/>
        <v>1304172531462241</v>
      </c>
      <c r="W500" s="13">
        <f t="shared" si="239"/>
        <v>0</v>
      </c>
      <c r="X500" s="13">
        <f t="shared" si="258"/>
        <v>0</v>
      </c>
      <c r="Y500" s="13">
        <f t="shared" si="252"/>
        <v>0</v>
      </c>
      <c r="Z500" s="13">
        <f t="shared" si="240"/>
        <v>0</v>
      </c>
      <c r="AA500" s="13">
        <f t="shared" si="241"/>
        <v>2911239904006</v>
      </c>
      <c r="AB500" s="13">
        <f t="shared" si="242"/>
        <v>0</v>
      </c>
      <c r="AC500" s="13">
        <f t="shared" si="243"/>
        <v>1.051345644512971E+20</v>
      </c>
      <c r="AD500" s="13">
        <f t="shared" si="244"/>
        <v>8.4753177786768637E+24</v>
      </c>
      <c r="AE500" s="13">
        <f t="shared" si="245"/>
        <v>0</v>
      </c>
      <c r="AF500" s="13">
        <f t="shared" si="255"/>
        <v>0</v>
      </c>
      <c r="AG500" s="13">
        <f t="shared" si="256"/>
        <v>0</v>
      </c>
      <c r="AH500" s="13">
        <f t="shared" si="246"/>
        <v>2.3468669362153968E+17</v>
      </c>
      <c r="AI500" s="13">
        <f t="shared" si="247"/>
        <v>0</v>
      </c>
      <c r="AJ500" s="13">
        <f t="shared" si="227"/>
        <v>17.73007697868254</v>
      </c>
      <c r="AK500" s="13">
        <f t="shared" si="253"/>
        <v>81.668546498328737</v>
      </c>
      <c r="AL500" s="13">
        <f t="shared" si="248"/>
        <v>0.6013765229887299</v>
      </c>
    </row>
    <row r="501" spans="1:38" ht="15.75" thickBot="1" x14ac:dyDescent="0.3">
      <c r="A501" s="3">
        <v>44724</v>
      </c>
      <c r="B501" s="8">
        <v>265927</v>
      </c>
      <c r="C501" s="4">
        <f t="shared" si="229"/>
        <v>2</v>
      </c>
      <c r="D501" s="8">
        <f t="shared" si="236"/>
        <v>0</v>
      </c>
      <c r="E501" s="4">
        <f t="shared" si="236"/>
        <v>1</v>
      </c>
      <c r="F501" s="8">
        <v>80615</v>
      </c>
      <c r="G501" s="4">
        <v>6875</v>
      </c>
      <c r="H501" s="4">
        <f t="shared" si="228"/>
        <v>178437</v>
      </c>
      <c r="I501" s="4">
        <f t="shared" si="230"/>
        <v>1.2404639335111332E-4</v>
      </c>
      <c r="J501" s="4">
        <f t="shared" si="231"/>
        <v>8.6832475345779324E-5</v>
      </c>
      <c r="K501" s="4">
        <f t="shared" si="232"/>
        <v>0</v>
      </c>
      <c r="L501" s="4">
        <f t="shared" si="237"/>
        <v>1.4285714285714286</v>
      </c>
      <c r="M501" s="8">
        <f t="shared" si="233"/>
        <v>2.5852959646820368</v>
      </c>
      <c r="N501" s="8">
        <f t="shared" si="234"/>
        <v>67.099993607268161</v>
      </c>
      <c r="O501" s="8">
        <f t="shared" si="235"/>
        <v>30.3147104280498</v>
      </c>
      <c r="P501" s="4">
        <v>7840131</v>
      </c>
      <c r="Q501" s="4">
        <f t="shared" si="257"/>
        <v>0</v>
      </c>
      <c r="R501" s="13">
        <f t="shared" si="249"/>
        <v>36113327</v>
      </c>
      <c r="S501" s="13">
        <f t="shared" si="250"/>
        <v>0</v>
      </c>
      <c r="T501" s="13">
        <f t="shared" si="254"/>
        <v>2</v>
      </c>
      <c r="U501" s="13">
        <f t="shared" si="238"/>
        <v>6498778225</v>
      </c>
      <c r="V501" s="13">
        <f t="shared" si="251"/>
        <v>1304172387008929</v>
      </c>
      <c r="W501" s="13">
        <f t="shared" si="239"/>
        <v>80615</v>
      </c>
      <c r="X501" s="13">
        <f t="shared" si="258"/>
        <v>161230</v>
      </c>
      <c r="Y501" s="13">
        <f t="shared" si="252"/>
        <v>0</v>
      </c>
      <c r="Z501" s="13">
        <f t="shared" si="240"/>
        <v>72226654</v>
      </c>
      <c r="AA501" s="13">
        <f t="shared" si="241"/>
        <v>2911275856105</v>
      </c>
      <c r="AB501" s="13">
        <f t="shared" si="242"/>
        <v>5822551712210</v>
      </c>
      <c r="AC501" s="13">
        <f t="shared" si="243"/>
        <v>1.0513585697872481E+20</v>
      </c>
      <c r="AD501" s="13">
        <f t="shared" si="244"/>
        <v>8.4755271103399005E+24</v>
      </c>
      <c r="AE501" s="13">
        <f t="shared" si="245"/>
        <v>0</v>
      </c>
      <c r="AF501" s="13">
        <f t="shared" si="255"/>
        <v>1</v>
      </c>
      <c r="AG501" s="13">
        <f t="shared" si="256"/>
        <v>2911275856105</v>
      </c>
      <c r="AH501" s="13">
        <f t="shared" si="246"/>
        <v>2.3469250313990458E+17</v>
      </c>
      <c r="AI501" s="13">
        <f t="shared" si="247"/>
        <v>80615</v>
      </c>
      <c r="AJ501" s="13">
        <f t="shared" si="227"/>
        <v>17.73007697868254</v>
      </c>
      <c r="AK501" s="13">
        <f t="shared" si="253"/>
        <v>81.668541975425484</v>
      </c>
      <c r="AL501" s="13">
        <f t="shared" si="248"/>
        <v>0.60138104589197705</v>
      </c>
    </row>
    <row r="502" spans="1:38" ht="15.75" thickBot="1" x14ac:dyDescent="0.3">
      <c r="A502" s="3">
        <v>44725</v>
      </c>
      <c r="B502" s="8">
        <v>265937</v>
      </c>
      <c r="C502" s="4">
        <f t="shared" si="229"/>
        <v>10</v>
      </c>
      <c r="D502" s="8">
        <f t="shared" si="236"/>
        <v>0</v>
      </c>
      <c r="E502" s="4">
        <f t="shared" si="236"/>
        <v>7</v>
      </c>
      <c r="F502" s="8">
        <v>80618</v>
      </c>
      <c r="G502" s="4">
        <v>6875</v>
      </c>
      <c r="H502" s="4">
        <f t="shared" si="228"/>
        <v>178444</v>
      </c>
      <c r="I502" s="4">
        <f t="shared" si="230"/>
        <v>7.4425066362350842E-5</v>
      </c>
      <c r="J502" s="4">
        <f t="shared" si="231"/>
        <v>1.2404177727058473E-5</v>
      </c>
      <c r="K502" s="4">
        <f t="shared" si="232"/>
        <v>0</v>
      </c>
      <c r="L502" s="4">
        <f t="shared" si="237"/>
        <v>6</v>
      </c>
      <c r="M502" s="8">
        <f t="shared" si="233"/>
        <v>2.5851987500799063</v>
      </c>
      <c r="N502" s="8">
        <f t="shared" si="234"/>
        <v>67.100102655892186</v>
      </c>
      <c r="O502" s="8">
        <f t="shared" si="235"/>
        <v>30.314698594027909</v>
      </c>
      <c r="P502" s="4">
        <v>7840131</v>
      </c>
      <c r="Q502" s="4">
        <f t="shared" si="257"/>
        <v>0</v>
      </c>
      <c r="R502" s="13">
        <f t="shared" si="249"/>
        <v>36113317</v>
      </c>
      <c r="S502" s="13">
        <f t="shared" si="250"/>
        <v>0</v>
      </c>
      <c r="T502" s="13">
        <f t="shared" si="254"/>
        <v>10</v>
      </c>
      <c r="U502" s="13">
        <f t="shared" si="238"/>
        <v>6499261924</v>
      </c>
      <c r="V502" s="13">
        <f t="shared" si="251"/>
        <v>1304171664742489</v>
      </c>
      <c r="W502" s="13">
        <f t="shared" si="239"/>
        <v>564326</v>
      </c>
      <c r="X502" s="13">
        <f t="shared" si="258"/>
        <v>806180</v>
      </c>
      <c r="Y502" s="13">
        <f t="shared" si="252"/>
        <v>0</v>
      </c>
      <c r="Z502" s="13">
        <f t="shared" si="240"/>
        <v>361133170</v>
      </c>
      <c r="AA502" s="13">
        <f t="shared" si="241"/>
        <v>2911383389906</v>
      </c>
      <c r="AB502" s="13">
        <f t="shared" si="242"/>
        <v>29113833899060</v>
      </c>
      <c r="AC502" s="13">
        <f t="shared" si="243"/>
        <v>1.0513971126820998E+20</v>
      </c>
      <c r="AD502" s="13">
        <f t="shared" si="244"/>
        <v>8.4761532430205517E+24</v>
      </c>
      <c r="AE502" s="13">
        <f t="shared" si="245"/>
        <v>0</v>
      </c>
      <c r="AF502" s="13">
        <f t="shared" si="255"/>
        <v>3</v>
      </c>
      <c r="AG502" s="13">
        <f t="shared" si="256"/>
        <v>8734150169718</v>
      </c>
      <c r="AH502" s="13">
        <f t="shared" si="246"/>
        <v>2.3470990612744192E+17</v>
      </c>
      <c r="AI502" s="13">
        <f t="shared" si="247"/>
        <v>241854</v>
      </c>
      <c r="AJ502" s="13">
        <f t="shared" si="227"/>
        <v>17.73007697868254</v>
      </c>
      <c r="AK502" s="13">
        <f t="shared" si="253"/>
        <v>81.668519360909244</v>
      </c>
      <c r="AL502" s="13">
        <f t="shared" si="248"/>
        <v>0.60140366040821236</v>
      </c>
    </row>
    <row r="503" spans="1:38" ht="15.75" thickBot="1" x14ac:dyDescent="0.3">
      <c r="A503" s="3">
        <v>44726</v>
      </c>
      <c r="B503" s="8">
        <v>265943</v>
      </c>
      <c r="C503" s="4">
        <f t="shared" si="229"/>
        <v>6</v>
      </c>
      <c r="D503" s="8">
        <f t="shared" si="236"/>
        <v>0</v>
      </c>
      <c r="E503" s="4">
        <f t="shared" si="236"/>
        <v>1</v>
      </c>
      <c r="F503" s="8">
        <v>80623</v>
      </c>
      <c r="G503" s="4">
        <v>6875</v>
      </c>
      <c r="H503" s="4">
        <f t="shared" si="228"/>
        <v>178445</v>
      </c>
      <c r="I503" s="4">
        <f t="shared" si="230"/>
        <v>1.1163067610979497E-4</v>
      </c>
      <c r="J503" s="4">
        <f t="shared" si="231"/>
        <v>3.7210225369931658E-5</v>
      </c>
      <c r="K503" s="4">
        <f t="shared" si="232"/>
        <v>0</v>
      </c>
      <c r="L503" s="4">
        <f t="shared" si="237"/>
        <v>3</v>
      </c>
      <c r="M503" s="8">
        <f t="shared" si="233"/>
        <v>2.5851404248278769</v>
      </c>
      <c r="N503" s="8">
        <f t="shared" si="234"/>
        <v>67.098964815768795</v>
      </c>
      <c r="O503" s="8">
        <f t="shared" si="235"/>
        <v>30.315894759403335</v>
      </c>
      <c r="P503" s="4">
        <v>7840131</v>
      </c>
      <c r="Q503" s="4">
        <f t="shared" si="257"/>
        <v>0</v>
      </c>
      <c r="R503" s="13">
        <f t="shared" si="249"/>
        <v>36113311</v>
      </c>
      <c r="S503" s="13">
        <f t="shared" si="250"/>
        <v>0</v>
      </c>
      <c r="T503" s="13">
        <f t="shared" si="254"/>
        <v>6</v>
      </c>
      <c r="U503" s="13">
        <f t="shared" si="238"/>
        <v>6500068129</v>
      </c>
      <c r="V503" s="13">
        <f t="shared" si="251"/>
        <v>1304171231382721</v>
      </c>
      <c r="W503" s="13">
        <f t="shared" si="239"/>
        <v>80623</v>
      </c>
      <c r="X503" s="13">
        <f t="shared" si="258"/>
        <v>483738</v>
      </c>
      <c r="Y503" s="13">
        <f t="shared" si="252"/>
        <v>0</v>
      </c>
      <c r="Z503" s="13">
        <f t="shared" si="240"/>
        <v>216679866</v>
      </c>
      <c r="AA503" s="13">
        <f t="shared" si="241"/>
        <v>2911563472753</v>
      </c>
      <c r="AB503" s="13">
        <f t="shared" si="242"/>
        <v>17469380836518</v>
      </c>
      <c r="AC503" s="13">
        <f t="shared" si="243"/>
        <v>1.0514619718776912E+20</v>
      </c>
      <c r="AD503" s="13">
        <f t="shared" si="244"/>
        <v>8.4772018558695093E+24</v>
      </c>
      <c r="AE503" s="13">
        <f t="shared" si="245"/>
        <v>0</v>
      </c>
      <c r="AF503" s="13">
        <f t="shared" si="255"/>
        <v>5</v>
      </c>
      <c r="AG503" s="13">
        <f t="shared" si="256"/>
        <v>14557817363765</v>
      </c>
      <c r="AH503" s="13">
        <f t="shared" si="246"/>
        <v>2.3473898186376512E+17</v>
      </c>
      <c r="AI503" s="13">
        <f t="shared" si="247"/>
        <v>403115</v>
      </c>
      <c r="AJ503" s="13">
        <f t="shared" si="227"/>
        <v>17.73007697868254</v>
      </c>
      <c r="AK503" s="13">
        <f t="shared" si="253"/>
        <v>81.668505792199511</v>
      </c>
      <c r="AL503" s="13">
        <f t="shared" si="248"/>
        <v>0.60141722911795359</v>
      </c>
    </row>
    <row r="504" spans="1:38" ht="15.75" thickBot="1" x14ac:dyDescent="0.3">
      <c r="A504" s="3">
        <v>44727</v>
      </c>
      <c r="B504" s="8">
        <v>265952</v>
      </c>
      <c r="C504" s="4">
        <f t="shared" si="229"/>
        <v>9</v>
      </c>
      <c r="D504" s="8">
        <f t="shared" si="236"/>
        <v>0</v>
      </c>
      <c r="E504" s="4">
        <f t="shared" si="236"/>
        <v>3</v>
      </c>
      <c r="F504" s="8">
        <v>80629</v>
      </c>
      <c r="G504" s="4">
        <v>6875</v>
      </c>
      <c r="H504" s="4">
        <f t="shared" si="228"/>
        <v>178448</v>
      </c>
      <c r="I504" s="4">
        <f t="shared" si="230"/>
        <v>1.488298254970296E-4</v>
      </c>
      <c r="J504" s="4">
        <f t="shared" si="231"/>
        <v>8.6817398206600607E-5</v>
      </c>
      <c r="K504" s="4">
        <f t="shared" si="232"/>
        <v>0</v>
      </c>
      <c r="L504" s="4">
        <f t="shared" si="237"/>
        <v>1.7142857142857142</v>
      </c>
      <c r="M504" s="8">
        <f t="shared" si="233"/>
        <v>2.5850529418842498</v>
      </c>
      <c r="N504" s="8">
        <f t="shared" si="234"/>
        <v>67.097822163397908</v>
      </c>
      <c r="O504" s="8">
        <f t="shared" si="235"/>
        <v>30.317124894717846</v>
      </c>
      <c r="P504" s="4">
        <v>7840131</v>
      </c>
      <c r="Q504" s="4">
        <f t="shared" si="257"/>
        <v>0</v>
      </c>
      <c r="R504" s="13">
        <f t="shared" si="249"/>
        <v>36113302</v>
      </c>
      <c r="S504" s="13">
        <f t="shared" si="250"/>
        <v>0</v>
      </c>
      <c r="T504" s="13">
        <f t="shared" si="254"/>
        <v>9</v>
      </c>
      <c r="U504" s="13">
        <f t="shared" si="238"/>
        <v>6501035641</v>
      </c>
      <c r="V504" s="13">
        <f t="shared" si="251"/>
        <v>1304170581343204</v>
      </c>
      <c r="W504" s="13">
        <f t="shared" si="239"/>
        <v>241887</v>
      </c>
      <c r="X504" s="13">
        <f t="shared" si="258"/>
        <v>725661</v>
      </c>
      <c r="Y504" s="13">
        <f t="shared" si="252"/>
        <v>0</v>
      </c>
      <c r="Z504" s="13">
        <f t="shared" si="240"/>
        <v>325019718</v>
      </c>
      <c r="AA504" s="13">
        <f t="shared" si="241"/>
        <v>2911779426958</v>
      </c>
      <c r="AB504" s="13">
        <f t="shared" si="242"/>
        <v>26206014842622</v>
      </c>
      <c r="AC504" s="13">
        <f t="shared" si="243"/>
        <v>1.051539698031212E+20</v>
      </c>
      <c r="AD504" s="13">
        <f t="shared" si="244"/>
        <v>8.4784594312558587E+24</v>
      </c>
      <c r="AE504" s="13">
        <f t="shared" si="245"/>
        <v>0</v>
      </c>
      <c r="AF504" s="13">
        <f t="shared" si="255"/>
        <v>6</v>
      </c>
      <c r="AG504" s="13">
        <f t="shared" si="256"/>
        <v>17470676561748</v>
      </c>
      <c r="AH504" s="13">
        <f t="shared" si="246"/>
        <v>2.3477386341619658E+17</v>
      </c>
      <c r="AI504" s="13">
        <f t="shared" si="247"/>
        <v>483774</v>
      </c>
      <c r="AJ504" s="13">
        <f t="shared" si="227"/>
        <v>17.73007697868254</v>
      </c>
      <c r="AK504" s="13">
        <f t="shared" si="253"/>
        <v>81.668485439134898</v>
      </c>
      <c r="AL504" s="13">
        <f t="shared" si="248"/>
        <v>0.60143758218256538</v>
      </c>
    </row>
    <row r="505" spans="1:38" ht="15.75" thickBot="1" x14ac:dyDescent="0.3">
      <c r="A505" s="3">
        <v>44728</v>
      </c>
      <c r="B505" s="8">
        <v>265964</v>
      </c>
      <c r="C505" s="4">
        <f t="shared" si="229"/>
        <v>12</v>
      </c>
      <c r="D505" s="8">
        <f t="shared" si="236"/>
        <v>0</v>
      </c>
      <c r="E505" s="4">
        <f t="shared" si="236"/>
        <v>7</v>
      </c>
      <c r="F505" s="8">
        <v>80634</v>
      </c>
      <c r="G505" s="4">
        <v>6875</v>
      </c>
      <c r="H505" s="4">
        <f t="shared" si="228"/>
        <v>178455</v>
      </c>
      <c r="I505" s="4">
        <f t="shared" si="230"/>
        <v>4.9606865590197682E-5</v>
      </c>
      <c r="J505" s="4">
        <f t="shared" si="231"/>
        <v>4.9606865590197682E-5</v>
      </c>
      <c r="K505" s="4">
        <f t="shared" si="232"/>
        <v>0</v>
      </c>
      <c r="L505" s="4">
        <f t="shared" si="237"/>
        <v>1</v>
      </c>
      <c r="M505" s="8">
        <f t="shared" si="233"/>
        <v>2.5849363071693916</v>
      </c>
      <c r="N505" s="8">
        <f t="shared" si="234"/>
        <v>67.097426719405632</v>
      </c>
      <c r="O505" s="8">
        <f t="shared" si="235"/>
        <v>30.317636973424978</v>
      </c>
      <c r="P505" s="4">
        <v>7840131</v>
      </c>
      <c r="Q505" s="4">
        <f t="shared" si="257"/>
        <v>0</v>
      </c>
      <c r="R505" s="13">
        <f t="shared" si="249"/>
        <v>36113290</v>
      </c>
      <c r="S505" s="13">
        <f t="shared" si="250"/>
        <v>0</v>
      </c>
      <c r="T505" s="13">
        <f t="shared" si="254"/>
        <v>12</v>
      </c>
      <c r="U505" s="13">
        <f t="shared" si="238"/>
        <v>6501841956</v>
      </c>
      <c r="V505" s="13">
        <f t="shared" si="251"/>
        <v>1304169714624100</v>
      </c>
      <c r="W505" s="13">
        <f t="shared" si="239"/>
        <v>564438</v>
      </c>
      <c r="X505" s="13">
        <f t="shared" si="258"/>
        <v>967608</v>
      </c>
      <c r="Y505" s="13">
        <f t="shared" si="252"/>
        <v>0</v>
      </c>
      <c r="Z505" s="13">
        <f t="shared" si="240"/>
        <v>433359480</v>
      </c>
      <c r="AA505" s="13">
        <f t="shared" si="241"/>
        <v>2911959025860</v>
      </c>
      <c r="AB505" s="13">
        <f t="shared" si="242"/>
        <v>34943508310320</v>
      </c>
      <c r="AC505" s="13">
        <f t="shared" si="243"/>
        <v>1.0516042076899969E+20</v>
      </c>
      <c r="AD505" s="13">
        <f t="shared" si="244"/>
        <v>8.4795053682875206E+24</v>
      </c>
      <c r="AE505" s="13">
        <f t="shared" si="245"/>
        <v>0</v>
      </c>
      <c r="AF505" s="13">
        <f t="shared" si="255"/>
        <v>5</v>
      </c>
      <c r="AG505" s="13">
        <f t="shared" si="256"/>
        <v>14559795129300</v>
      </c>
      <c r="AH505" s="13">
        <f t="shared" si="246"/>
        <v>2.3480290409119523E+17</v>
      </c>
      <c r="AI505" s="13">
        <f t="shared" si="247"/>
        <v>403170</v>
      </c>
      <c r="AJ505" s="13">
        <f t="shared" si="227"/>
        <v>17.73007697868254</v>
      </c>
      <c r="AK505" s="13">
        <f t="shared" si="253"/>
        <v>81.668458301715418</v>
      </c>
      <c r="AL505" s="13">
        <f t="shared" si="248"/>
        <v>0.60146471960204784</v>
      </c>
    </row>
    <row r="506" spans="1:38" ht="15.75" thickBot="1" x14ac:dyDescent="0.3">
      <c r="A506" s="3">
        <v>44729</v>
      </c>
      <c r="B506" s="8">
        <v>265968</v>
      </c>
      <c r="C506" s="4">
        <f t="shared" si="229"/>
        <v>4</v>
      </c>
      <c r="D506" s="8">
        <f t="shared" si="236"/>
        <v>0</v>
      </c>
      <c r="E506" s="4">
        <f t="shared" si="236"/>
        <v>4</v>
      </c>
      <c r="F506" s="8">
        <v>80634</v>
      </c>
      <c r="G506" s="4">
        <v>6875</v>
      </c>
      <c r="H506" s="4">
        <f t="shared" si="228"/>
        <v>178459</v>
      </c>
      <c r="I506" s="4">
        <f t="shared" si="230"/>
        <v>3.720514919264826E-5</v>
      </c>
      <c r="J506" s="4">
        <f t="shared" si="231"/>
        <v>2.4803432795098841E-5</v>
      </c>
      <c r="K506" s="4">
        <f t="shared" si="232"/>
        <v>0</v>
      </c>
      <c r="L506" s="4">
        <f t="shared" si="237"/>
        <v>1.5</v>
      </c>
      <c r="M506" s="8">
        <f t="shared" si="233"/>
        <v>2.5848974312699271</v>
      </c>
      <c r="N506" s="8">
        <f t="shared" si="234"/>
        <v>67.09792155447272</v>
      </c>
      <c r="O506" s="8">
        <f t="shared" si="235"/>
        <v>30.317181014257354</v>
      </c>
      <c r="P506" s="4">
        <v>7840131</v>
      </c>
      <c r="Q506" s="4">
        <f t="shared" si="257"/>
        <v>0</v>
      </c>
      <c r="R506" s="13">
        <f t="shared" si="249"/>
        <v>36113286</v>
      </c>
      <c r="S506" s="13">
        <f t="shared" si="250"/>
        <v>0</v>
      </c>
      <c r="T506" s="13">
        <f t="shared" si="254"/>
        <v>4</v>
      </c>
      <c r="U506" s="13">
        <f t="shared" si="238"/>
        <v>6501841956</v>
      </c>
      <c r="V506" s="13">
        <f t="shared" si="251"/>
        <v>1304169425717796</v>
      </c>
      <c r="W506" s="13">
        <f t="shared" si="239"/>
        <v>322536</v>
      </c>
      <c r="X506" s="13">
        <f t="shared" si="258"/>
        <v>322536</v>
      </c>
      <c r="Y506" s="13">
        <f t="shared" si="252"/>
        <v>0</v>
      </c>
      <c r="Z506" s="13">
        <f t="shared" si="240"/>
        <v>144453144</v>
      </c>
      <c r="AA506" s="13">
        <f t="shared" si="241"/>
        <v>2911958703324</v>
      </c>
      <c r="AB506" s="13">
        <f t="shared" si="242"/>
        <v>11647834813296</v>
      </c>
      <c r="AC506" s="13">
        <f t="shared" si="243"/>
        <v>1.0516039747332876E+20</v>
      </c>
      <c r="AD506" s="13">
        <f t="shared" si="244"/>
        <v>8.4795034898643913E+24</v>
      </c>
      <c r="AE506" s="13">
        <f t="shared" si="245"/>
        <v>0</v>
      </c>
      <c r="AF506" s="13">
        <f t="shared" si="255"/>
        <v>0</v>
      </c>
      <c r="AG506" s="13">
        <f t="shared" si="256"/>
        <v>0</v>
      </c>
      <c r="AH506" s="13">
        <f t="shared" si="246"/>
        <v>2.3480287808382742E+17</v>
      </c>
      <c r="AI506" s="13">
        <f t="shared" si="247"/>
        <v>0</v>
      </c>
      <c r="AJ506" s="13">
        <f t="shared" si="227"/>
        <v>17.73007697868254</v>
      </c>
      <c r="AK506" s="13">
        <f t="shared" si="253"/>
        <v>81.668449255908925</v>
      </c>
      <c r="AL506" s="13">
        <f t="shared" si="248"/>
        <v>0.60147376540854203</v>
      </c>
    </row>
    <row r="507" spans="1:38" ht="15.75" thickBot="1" x14ac:dyDescent="0.3">
      <c r="A507" s="3">
        <v>44730</v>
      </c>
      <c r="B507" s="8">
        <v>265971</v>
      </c>
      <c r="C507" s="4">
        <f t="shared" si="229"/>
        <v>3</v>
      </c>
      <c r="D507" s="8">
        <f t="shared" si="236"/>
        <v>0</v>
      </c>
      <c r="E507" s="4">
        <f t="shared" si="236"/>
        <v>2</v>
      </c>
      <c r="F507" s="8">
        <v>80635</v>
      </c>
      <c r="G507" s="4">
        <v>6875</v>
      </c>
      <c r="H507" s="4">
        <f t="shared" si="228"/>
        <v>178461</v>
      </c>
      <c r="I507" s="4">
        <f t="shared" si="230"/>
        <v>4.9606250387548828E-5</v>
      </c>
      <c r="J507" s="4">
        <f t="shared" si="231"/>
        <v>3.7204687790661621E-5</v>
      </c>
      <c r="K507" s="4">
        <f t="shared" si="232"/>
        <v>0</v>
      </c>
      <c r="L507" s="4">
        <f t="shared" si="237"/>
        <v>1.3333333333333333</v>
      </c>
      <c r="M507" s="8">
        <f t="shared" si="233"/>
        <v>2.5848682751127003</v>
      </c>
      <c r="N507" s="8">
        <f t="shared" si="234"/>
        <v>67.097916690165476</v>
      </c>
      <c r="O507" s="8">
        <f t="shared" si="235"/>
        <v>30.31721503472183</v>
      </c>
      <c r="P507" s="4">
        <v>7840131</v>
      </c>
      <c r="Q507" s="4">
        <f t="shared" si="257"/>
        <v>0</v>
      </c>
      <c r="R507" s="13">
        <f t="shared" si="249"/>
        <v>36113283</v>
      </c>
      <c r="S507" s="13">
        <f t="shared" si="250"/>
        <v>0</v>
      </c>
      <c r="T507" s="13">
        <f t="shared" si="254"/>
        <v>3</v>
      </c>
      <c r="U507" s="13">
        <f t="shared" si="238"/>
        <v>6502003225</v>
      </c>
      <c r="V507" s="13">
        <f t="shared" si="251"/>
        <v>1304169209038089</v>
      </c>
      <c r="W507" s="13">
        <f t="shared" si="239"/>
        <v>161270</v>
      </c>
      <c r="X507" s="13">
        <f t="shared" si="258"/>
        <v>241905</v>
      </c>
      <c r="Y507" s="13">
        <f t="shared" si="252"/>
        <v>0</v>
      </c>
      <c r="Z507" s="13">
        <f t="shared" si="240"/>
        <v>108339849</v>
      </c>
      <c r="AA507" s="13">
        <f t="shared" si="241"/>
        <v>2911994574705</v>
      </c>
      <c r="AB507" s="13">
        <f t="shared" si="242"/>
        <v>8735983724115</v>
      </c>
      <c r="AC507" s="13">
        <f t="shared" si="243"/>
        <v>1.0516168417078631E+20</v>
      </c>
      <c r="AD507" s="13">
        <f t="shared" si="244"/>
        <v>8.4797124031113533E+24</v>
      </c>
      <c r="AE507" s="13">
        <f t="shared" si="245"/>
        <v>0</v>
      </c>
      <c r="AF507" s="13">
        <f t="shared" si="255"/>
        <v>1</v>
      </c>
      <c r="AG507" s="13">
        <f t="shared" si="256"/>
        <v>2911994574705</v>
      </c>
      <c r="AH507" s="13">
        <f t="shared" si="246"/>
        <v>2.3480868253133766E+17</v>
      </c>
      <c r="AI507" s="13">
        <f t="shared" si="247"/>
        <v>80635</v>
      </c>
      <c r="AJ507" s="13">
        <f t="shared" si="227"/>
        <v>17.73007697868254</v>
      </c>
      <c r="AK507" s="13">
        <f t="shared" si="253"/>
        <v>81.668442471554044</v>
      </c>
      <c r="AL507" s="13">
        <f t="shared" si="248"/>
        <v>0.60148054976341259</v>
      </c>
    </row>
    <row r="508" spans="1:38" ht="15.75" thickBot="1" x14ac:dyDescent="0.3">
      <c r="A508" s="3">
        <v>44731</v>
      </c>
      <c r="B508" s="8">
        <v>265975</v>
      </c>
      <c r="C508" s="4">
        <f t="shared" si="229"/>
        <v>4</v>
      </c>
      <c r="D508" s="8">
        <f t="shared" si="236"/>
        <v>0</v>
      </c>
      <c r="E508" s="4">
        <f t="shared" si="236"/>
        <v>3</v>
      </c>
      <c r="F508" s="8">
        <v>80636</v>
      </c>
      <c r="G508" s="4">
        <v>6875</v>
      </c>
      <c r="H508" s="4">
        <f t="shared" si="228"/>
        <v>178464</v>
      </c>
      <c r="I508" s="4">
        <f t="shared" si="230"/>
        <v>1.2401408800039685E-4</v>
      </c>
      <c r="J508" s="4">
        <f t="shared" si="231"/>
        <v>6.2007044000198427E-5</v>
      </c>
      <c r="K508" s="4">
        <f t="shared" si="232"/>
        <v>0</v>
      </c>
      <c r="L508" s="4">
        <f t="shared" si="237"/>
        <v>2</v>
      </c>
      <c r="M508" s="8">
        <f t="shared" si="233"/>
        <v>2.5848294012595168</v>
      </c>
      <c r="N508" s="8">
        <f t="shared" si="234"/>
        <v>67.098035529655036</v>
      </c>
      <c r="O508" s="8">
        <f t="shared" si="235"/>
        <v>30.317135069085438</v>
      </c>
      <c r="P508" s="4">
        <v>7840131</v>
      </c>
      <c r="Q508" s="4">
        <f t="shared" si="257"/>
        <v>0</v>
      </c>
      <c r="R508" s="13">
        <f t="shared" si="249"/>
        <v>36113279</v>
      </c>
      <c r="S508" s="13">
        <f t="shared" si="250"/>
        <v>0</v>
      </c>
      <c r="T508" s="13">
        <f t="shared" si="254"/>
        <v>4</v>
      </c>
      <c r="U508" s="13">
        <f t="shared" si="238"/>
        <v>6502164496</v>
      </c>
      <c r="V508" s="13">
        <f t="shared" si="251"/>
        <v>1304168920131841</v>
      </c>
      <c r="W508" s="13">
        <f t="shared" si="239"/>
        <v>241908</v>
      </c>
      <c r="X508" s="13">
        <f t="shared" si="258"/>
        <v>322544</v>
      </c>
      <c r="Y508" s="13">
        <f t="shared" si="252"/>
        <v>0</v>
      </c>
      <c r="Z508" s="13">
        <f t="shared" si="240"/>
        <v>144453116</v>
      </c>
      <c r="AA508" s="13">
        <f t="shared" si="241"/>
        <v>2912030365444</v>
      </c>
      <c r="AB508" s="13">
        <f t="shared" si="242"/>
        <v>11648121461776</v>
      </c>
      <c r="AC508" s="13">
        <f t="shared" si="243"/>
        <v>1.0516296504375112E+20</v>
      </c>
      <c r="AD508" s="13">
        <f t="shared" si="244"/>
        <v>8.4799208492679164E+24</v>
      </c>
      <c r="AE508" s="13">
        <f t="shared" si="245"/>
        <v>0</v>
      </c>
      <c r="AF508" s="13">
        <f t="shared" si="255"/>
        <v>1</v>
      </c>
      <c r="AG508" s="13">
        <f t="shared" si="256"/>
        <v>2912030365444</v>
      </c>
      <c r="AH508" s="13">
        <f t="shared" si="246"/>
        <v>2.348144805479424E+17</v>
      </c>
      <c r="AI508" s="13">
        <f t="shared" si="247"/>
        <v>80636</v>
      </c>
      <c r="AJ508" s="13">
        <f t="shared" si="227"/>
        <v>17.73007697868254</v>
      </c>
      <c r="AK508" s="13">
        <f t="shared" si="253"/>
        <v>81.668433425747551</v>
      </c>
      <c r="AL508" s="13">
        <f t="shared" si="248"/>
        <v>0.60148959556990678</v>
      </c>
    </row>
    <row r="509" spans="1:38" ht="15.75" thickBot="1" x14ac:dyDescent="0.3">
      <c r="A509" s="3">
        <v>44732</v>
      </c>
      <c r="B509" s="8">
        <v>265985</v>
      </c>
      <c r="C509" s="4">
        <f t="shared" si="229"/>
        <v>10</v>
      </c>
      <c r="D509" s="8">
        <f t="shared" si="236"/>
        <v>0</v>
      </c>
      <c r="E509" s="4">
        <f t="shared" si="236"/>
        <v>5</v>
      </c>
      <c r="F509" s="8">
        <v>80641</v>
      </c>
      <c r="G509" s="4">
        <v>6875</v>
      </c>
      <c r="H509" s="4">
        <f t="shared" si="228"/>
        <v>178469</v>
      </c>
      <c r="I509" s="4">
        <f t="shared" si="230"/>
        <v>9.9205118984139581E-5</v>
      </c>
      <c r="J509" s="4">
        <f t="shared" si="231"/>
        <v>6.2003199365087233E-5</v>
      </c>
      <c r="K509" s="4">
        <f t="shared" si="232"/>
        <v>0</v>
      </c>
      <c r="L509" s="4">
        <f t="shared" si="237"/>
        <v>1.6</v>
      </c>
      <c r="M509" s="8">
        <f t="shared" si="233"/>
        <v>2.5847322217418278</v>
      </c>
      <c r="N509" s="8">
        <f t="shared" si="234"/>
        <v>67.09739271011523</v>
      </c>
      <c r="O509" s="8">
        <f t="shared" si="235"/>
        <v>30.317875068142939</v>
      </c>
      <c r="P509" s="4">
        <v>7840131</v>
      </c>
      <c r="Q509" s="4">
        <f t="shared" si="257"/>
        <v>0</v>
      </c>
      <c r="R509" s="13">
        <f t="shared" si="249"/>
        <v>36113269</v>
      </c>
      <c r="S509" s="13">
        <f t="shared" si="250"/>
        <v>0</v>
      </c>
      <c r="T509" s="13">
        <f t="shared" si="254"/>
        <v>10</v>
      </c>
      <c r="U509" s="13">
        <f t="shared" si="238"/>
        <v>6502970881</v>
      </c>
      <c r="V509" s="13">
        <f t="shared" si="251"/>
        <v>1304168197866361</v>
      </c>
      <c r="W509" s="13">
        <f t="shared" si="239"/>
        <v>403205</v>
      </c>
      <c r="X509" s="13">
        <f t="shared" si="258"/>
        <v>806410</v>
      </c>
      <c r="Y509" s="13">
        <f t="shared" si="252"/>
        <v>0</v>
      </c>
      <c r="Z509" s="13">
        <f t="shared" si="240"/>
        <v>361132690</v>
      </c>
      <c r="AA509" s="13">
        <f t="shared" si="241"/>
        <v>2912210125429</v>
      </c>
      <c r="AB509" s="13">
        <f t="shared" si="242"/>
        <v>29122101254290</v>
      </c>
      <c r="AC509" s="13">
        <f t="shared" si="243"/>
        <v>1.0516942764414122E+20</v>
      </c>
      <c r="AD509" s="13">
        <f t="shared" si="244"/>
        <v>8.4809678146511914E+24</v>
      </c>
      <c r="AE509" s="13">
        <f t="shared" si="245"/>
        <v>0</v>
      </c>
      <c r="AF509" s="13">
        <f t="shared" si="255"/>
        <v>5</v>
      </c>
      <c r="AG509" s="13">
        <f t="shared" si="256"/>
        <v>14561050627145</v>
      </c>
      <c r="AH509" s="13">
        <f t="shared" si="246"/>
        <v>2.3484353672472E+17</v>
      </c>
      <c r="AI509" s="13">
        <f t="shared" si="247"/>
        <v>403205</v>
      </c>
      <c r="AJ509" s="13">
        <f t="shared" si="227"/>
        <v>17.73007697868254</v>
      </c>
      <c r="AK509" s="13">
        <f t="shared" si="253"/>
        <v>81.668410811231325</v>
      </c>
      <c r="AL509" s="13">
        <f t="shared" si="248"/>
        <v>0.60151221008614209</v>
      </c>
    </row>
    <row r="510" spans="1:38" ht="15.75" thickBot="1" x14ac:dyDescent="0.3">
      <c r="A510" s="3">
        <v>44733</v>
      </c>
      <c r="B510" s="8">
        <v>265993</v>
      </c>
      <c r="C510" s="4">
        <f t="shared" si="229"/>
        <v>8</v>
      </c>
      <c r="D510" s="8">
        <f t="shared" si="236"/>
        <v>0</v>
      </c>
      <c r="E510" s="4">
        <f t="shared" si="236"/>
        <v>5</v>
      </c>
      <c r="F510" s="8">
        <v>80644</v>
      </c>
      <c r="G510" s="4">
        <v>6875</v>
      </c>
      <c r="H510" s="4">
        <f t="shared" si="228"/>
        <v>178474</v>
      </c>
      <c r="I510" s="4">
        <f t="shared" si="230"/>
        <v>1.6120232131342692E-4</v>
      </c>
      <c r="J510" s="4">
        <f t="shared" si="231"/>
        <v>9.9201428500570409E-5</v>
      </c>
      <c r="K510" s="4">
        <f t="shared" si="232"/>
        <v>0</v>
      </c>
      <c r="L510" s="4">
        <f t="shared" si="237"/>
        <v>1.625</v>
      </c>
      <c r="M510" s="8">
        <f t="shared" si="233"/>
        <v>2.5846544833886607</v>
      </c>
      <c r="N510" s="8">
        <f t="shared" si="234"/>
        <v>67.097254439026585</v>
      </c>
      <c r="O510" s="8">
        <f t="shared" si="235"/>
        <v>30.318091077584747</v>
      </c>
      <c r="P510" s="4">
        <v>7840131</v>
      </c>
      <c r="Q510" s="4">
        <f t="shared" si="257"/>
        <v>0</v>
      </c>
      <c r="R510" s="13">
        <f t="shared" si="249"/>
        <v>36113261</v>
      </c>
      <c r="S510" s="13">
        <f t="shared" si="250"/>
        <v>0</v>
      </c>
      <c r="T510" s="13">
        <f t="shared" si="254"/>
        <v>8</v>
      </c>
      <c r="U510" s="13">
        <f t="shared" si="238"/>
        <v>6503454736</v>
      </c>
      <c r="V510" s="13">
        <f t="shared" si="251"/>
        <v>1304167620054121</v>
      </c>
      <c r="W510" s="13">
        <f t="shared" si="239"/>
        <v>403220</v>
      </c>
      <c r="X510" s="13">
        <f t="shared" si="258"/>
        <v>645152</v>
      </c>
      <c r="Y510" s="13">
        <f t="shared" si="252"/>
        <v>0</v>
      </c>
      <c r="Z510" s="13">
        <f t="shared" si="240"/>
        <v>288906088</v>
      </c>
      <c r="AA510" s="13">
        <f t="shared" si="241"/>
        <v>2912317820084</v>
      </c>
      <c r="AB510" s="13">
        <f t="shared" si="242"/>
        <v>23298542560672</v>
      </c>
      <c r="AC510" s="13">
        <f t="shared" si="243"/>
        <v>1.0517329355164454E+20</v>
      </c>
      <c r="AD510" s="13">
        <f t="shared" si="244"/>
        <v>8.4815950851788217E+24</v>
      </c>
      <c r="AE510" s="13">
        <f t="shared" si="245"/>
        <v>0</v>
      </c>
      <c r="AF510" s="13">
        <f t="shared" si="255"/>
        <v>3</v>
      </c>
      <c r="AG510" s="13">
        <f t="shared" si="256"/>
        <v>8736953460252</v>
      </c>
      <c r="AH510" s="13">
        <f t="shared" si="246"/>
        <v>2.3486095828285408E+17</v>
      </c>
      <c r="AI510" s="13">
        <f t="shared" si="247"/>
        <v>241932</v>
      </c>
      <c r="AJ510" s="13">
        <f t="shared" ref="AJ510:AJ573" si="259">P510*100/44219385</f>
        <v>17.73007697868254</v>
      </c>
      <c r="AK510" s="13">
        <f t="shared" si="253"/>
        <v>81.668392719618325</v>
      </c>
      <c r="AL510" s="13">
        <f t="shared" si="248"/>
        <v>0.60153030169913035</v>
      </c>
    </row>
    <row r="511" spans="1:38" ht="15.75" thickBot="1" x14ac:dyDescent="0.3">
      <c r="A511" s="3">
        <v>44734</v>
      </c>
      <c r="B511" s="8">
        <v>266006</v>
      </c>
      <c r="C511" s="4">
        <f t="shared" si="229"/>
        <v>13</v>
      </c>
      <c r="D511" s="8">
        <f t="shared" si="236"/>
        <v>0</v>
      </c>
      <c r="E511" s="4">
        <f t="shared" si="236"/>
        <v>8</v>
      </c>
      <c r="F511" s="8">
        <v>80649</v>
      </c>
      <c r="G511" s="4">
        <v>6875</v>
      </c>
      <c r="H511" s="4">
        <f t="shared" si="228"/>
        <v>178482</v>
      </c>
      <c r="I511" s="4">
        <f t="shared" si="230"/>
        <v>1.1159468809284678E-4</v>
      </c>
      <c r="J511" s="4">
        <f t="shared" si="231"/>
        <v>6.1997048940470433E-5</v>
      </c>
      <c r="K511" s="4">
        <f t="shared" si="232"/>
        <v>0</v>
      </c>
      <c r="L511" s="4">
        <f t="shared" si="237"/>
        <v>1.8</v>
      </c>
      <c r="M511" s="8">
        <f t="shared" si="233"/>
        <v>2.5845281685375516</v>
      </c>
      <c r="N511" s="8">
        <f t="shared" si="234"/>
        <v>67.096982774824625</v>
      </c>
      <c r="O511" s="8">
        <f t="shared" si="235"/>
        <v>30.318489056637819</v>
      </c>
      <c r="P511" s="4">
        <v>7840131</v>
      </c>
      <c r="Q511" s="4">
        <f t="shared" si="257"/>
        <v>0</v>
      </c>
      <c r="R511" s="13">
        <f t="shared" si="249"/>
        <v>36113248</v>
      </c>
      <c r="S511" s="13">
        <f t="shared" si="250"/>
        <v>0</v>
      </c>
      <c r="T511" s="13">
        <f t="shared" si="254"/>
        <v>13</v>
      </c>
      <c r="U511" s="13">
        <f t="shared" si="238"/>
        <v>6504261201</v>
      </c>
      <c r="V511" s="13">
        <f t="shared" si="251"/>
        <v>1304166681109504</v>
      </c>
      <c r="W511" s="13">
        <f t="shared" si="239"/>
        <v>645192</v>
      </c>
      <c r="X511" s="13">
        <f t="shared" si="258"/>
        <v>1048437</v>
      </c>
      <c r="Y511" s="13">
        <f t="shared" si="252"/>
        <v>0</v>
      </c>
      <c r="Z511" s="13">
        <f t="shared" si="240"/>
        <v>469472224</v>
      </c>
      <c r="AA511" s="13">
        <f t="shared" si="241"/>
        <v>2912497337952</v>
      </c>
      <c r="AB511" s="13">
        <f t="shared" si="242"/>
        <v>37862465393376</v>
      </c>
      <c r="AC511" s="13">
        <f t="shared" si="243"/>
        <v>1.0517973866480039E+20</v>
      </c>
      <c r="AD511" s="13">
        <f t="shared" si="244"/>
        <v>8.4826407435774867E+24</v>
      </c>
      <c r="AE511" s="13">
        <f t="shared" si="245"/>
        <v>0</v>
      </c>
      <c r="AF511" s="13">
        <f t="shared" si="255"/>
        <v>5</v>
      </c>
      <c r="AG511" s="13">
        <f t="shared" si="256"/>
        <v>14562486689760</v>
      </c>
      <c r="AH511" s="13">
        <f t="shared" si="246"/>
        <v>2.3488999780849085E+17</v>
      </c>
      <c r="AI511" s="13">
        <f t="shared" si="247"/>
        <v>403245</v>
      </c>
      <c r="AJ511" s="13">
        <f t="shared" si="259"/>
        <v>17.73007697868254</v>
      </c>
      <c r="AK511" s="13">
        <f t="shared" si="253"/>
        <v>81.668363320747218</v>
      </c>
      <c r="AL511" s="13">
        <f t="shared" si="248"/>
        <v>0.60155970057023633</v>
      </c>
    </row>
    <row r="512" spans="1:38" ht="15.75" thickBot="1" x14ac:dyDescent="0.3">
      <c r="A512" s="3">
        <v>44735</v>
      </c>
      <c r="B512" s="8">
        <v>266015</v>
      </c>
      <c r="C512" s="4">
        <f t="shared" si="229"/>
        <v>9</v>
      </c>
      <c r="D512" s="8">
        <f t="shared" si="236"/>
        <v>0</v>
      </c>
      <c r="E512" s="4">
        <f t="shared" si="236"/>
        <v>5</v>
      </c>
      <c r="F512" s="8">
        <v>80653</v>
      </c>
      <c r="G512" s="4">
        <v>6875</v>
      </c>
      <c r="H512" s="4">
        <f t="shared" ref="H512:H575" si="260">B512-G512-F512</f>
        <v>178487</v>
      </c>
      <c r="I512" s="4">
        <f t="shared" si="230"/>
        <v>1.2398794837141831E-4</v>
      </c>
      <c r="J512" s="4">
        <f t="shared" si="231"/>
        <v>1.1158915353427647E-4</v>
      </c>
      <c r="K512" s="4">
        <f t="shared" si="232"/>
        <v>0</v>
      </c>
      <c r="L512" s="4">
        <f t="shared" si="237"/>
        <v>1.1111111111111112</v>
      </c>
      <c r="M512" s="8">
        <f t="shared" si="233"/>
        <v>2.5844407270266716</v>
      </c>
      <c r="N512" s="8">
        <f t="shared" si="234"/>
        <v>67.096592297426838</v>
      </c>
      <c r="O512" s="8">
        <f t="shared" si="235"/>
        <v>30.318966975546491</v>
      </c>
      <c r="P512" s="4">
        <v>7840131</v>
      </c>
      <c r="Q512" s="4">
        <f t="shared" si="257"/>
        <v>0</v>
      </c>
      <c r="R512" s="13">
        <f t="shared" si="249"/>
        <v>36113239</v>
      </c>
      <c r="S512" s="13">
        <f t="shared" si="250"/>
        <v>0</v>
      </c>
      <c r="T512" s="13">
        <f t="shared" si="254"/>
        <v>9</v>
      </c>
      <c r="U512" s="13">
        <f t="shared" si="238"/>
        <v>6504906409</v>
      </c>
      <c r="V512" s="13">
        <f t="shared" si="251"/>
        <v>1304166031071121</v>
      </c>
      <c r="W512" s="13">
        <f t="shared" si="239"/>
        <v>403265</v>
      </c>
      <c r="X512" s="13">
        <f t="shared" si="258"/>
        <v>725877</v>
      </c>
      <c r="Y512" s="13">
        <f t="shared" si="252"/>
        <v>0</v>
      </c>
      <c r="Z512" s="13">
        <f t="shared" si="240"/>
        <v>325019151</v>
      </c>
      <c r="AA512" s="13">
        <f t="shared" si="241"/>
        <v>2912641065067</v>
      </c>
      <c r="AB512" s="13">
        <f t="shared" si="242"/>
        <v>26213769585603</v>
      </c>
      <c r="AC512" s="13">
        <f t="shared" si="243"/>
        <v>1.0518490290397911E+20</v>
      </c>
      <c r="AD512" s="13">
        <f t="shared" si="244"/>
        <v>8.4834779739146284E+24</v>
      </c>
      <c r="AE512" s="13">
        <f t="shared" si="245"/>
        <v>0</v>
      </c>
      <c r="AF512" s="13">
        <f t="shared" si="255"/>
        <v>4</v>
      </c>
      <c r="AG512" s="13">
        <f t="shared" si="256"/>
        <v>11650564260268</v>
      </c>
      <c r="AH512" s="13">
        <f t="shared" si="246"/>
        <v>2.3491323982084874E+17</v>
      </c>
      <c r="AI512" s="13">
        <f t="shared" si="247"/>
        <v>322612</v>
      </c>
      <c r="AJ512" s="13">
        <f t="shared" si="259"/>
        <v>17.73007697868254</v>
      </c>
      <c r="AK512" s="13">
        <f t="shared" si="253"/>
        <v>81.668342967682619</v>
      </c>
      <c r="AL512" s="13">
        <f t="shared" si="248"/>
        <v>0.60158005363484812</v>
      </c>
    </row>
    <row r="513" spans="1:38" ht="15.75" thickBot="1" x14ac:dyDescent="0.3">
      <c r="A513" s="3">
        <v>44736</v>
      </c>
      <c r="B513" s="8">
        <v>266025</v>
      </c>
      <c r="C513" s="4">
        <f t="shared" si="229"/>
        <v>10</v>
      </c>
      <c r="D513" s="8">
        <f t="shared" si="236"/>
        <v>0</v>
      </c>
      <c r="E513" s="4">
        <f t="shared" si="236"/>
        <v>9</v>
      </c>
      <c r="F513" s="8">
        <v>80654</v>
      </c>
      <c r="G513" s="4">
        <v>6875</v>
      </c>
      <c r="H513" s="4">
        <f t="shared" si="260"/>
        <v>178496</v>
      </c>
      <c r="I513" s="4">
        <f t="shared" si="230"/>
        <v>6.1993205544672307E-5</v>
      </c>
      <c r="J513" s="4">
        <f t="shared" si="231"/>
        <v>2.479728221786892E-5</v>
      </c>
      <c r="K513" s="4">
        <f t="shared" si="232"/>
        <v>0</v>
      </c>
      <c r="L513" s="4">
        <f t="shared" si="237"/>
        <v>2.5000000000000004</v>
      </c>
      <c r="M513" s="8">
        <f t="shared" si="233"/>
        <v>2.5843435767315102</v>
      </c>
      <c r="N513" s="8">
        <f t="shared" si="234"/>
        <v>67.09745324687529</v>
      </c>
      <c r="O513" s="8">
        <f t="shared" si="235"/>
        <v>30.318203176393194</v>
      </c>
      <c r="P513" s="4">
        <v>7840131</v>
      </c>
      <c r="Q513" s="4">
        <f t="shared" si="257"/>
        <v>0</v>
      </c>
      <c r="R513" s="13">
        <f t="shared" si="249"/>
        <v>36113229</v>
      </c>
      <c r="S513" s="13">
        <f t="shared" si="250"/>
        <v>0</v>
      </c>
      <c r="T513" s="13">
        <f t="shared" si="254"/>
        <v>10</v>
      </c>
      <c r="U513" s="13">
        <f t="shared" si="238"/>
        <v>6505067716</v>
      </c>
      <c r="V513" s="13">
        <f t="shared" si="251"/>
        <v>1304165308806441</v>
      </c>
      <c r="W513" s="13">
        <f t="shared" si="239"/>
        <v>725886</v>
      </c>
      <c r="X513" s="13">
        <f t="shared" si="258"/>
        <v>806540</v>
      </c>
      <c r="Y513" s="13">
        <f t="shared" si="252"/>
        <v>0</v>
      </c>
      <c r="Z513" s="13">
        <f t="shared" si="240"/>
        <v>361132290</v>
      </c>
      <c r="AA513" s="13">
        <f t="shared" si="241"/>
        <v>2912676371766</v>
      </c>
      <c r="AB513" s="13">
        <f t="shared" si="242"/>
        <v>29126763717660</v>
      </c>
      <c r="AC513" s="13">
        <f t="shared" si="243"/>
        <v>1.0518614881647469E+20</v>
      </c>
      <c r="AD513" s="13">
        <f t="shared" si="244"/>
        <v>8.48368364664395E+24</v>
      </c>
      <c r="AE513" s="13">
        <f t="shared" si="245"/>
        <v>0</v>
      </c>
      <c r="AF513" s="13">
        <f t="shared" si="255"/>
        <v>1</v>
      </c>
      <c r="AG513" s="13">
        <f t="shared" si="256"/>
        <v>2912676371766</v>
      </c>
      <c r="AH513" s="13">
        <f t="shared" si="246"/>
        <v>2.3491900008841498E+17</v>
      </c>
      <c r="AI513" s="13">
        <f t="shared" si="247"/>
        <v>80654</v>
      </c>
      <c r="AJ513" s="13">
        <f t="shared" si="259"/>
        <v>17.73007697868254</v>
      </c>
      <c r="AK513" s="13">
        <f t="shared" si="253"/>
        <v>81.668320353166379</v>
      </c>
      <c r="AL513" s="13">
        <f t="shared" si="248"/>
        <v>0.60160266815108354</v>
      </c>
    </row>
    <row r="514" spans="1:38" ht="15.75" thickBot="1" x14ac:dyDescent="0.3">
      <c r="A514" s="3">
        <v>44737</v>
      </c>
      <c r="B514" s="8">
        <v>266030</v>
      </c>
      <c r="C514" s="4">
        <f t="shared" ref="C514:C577" si="261">B514-B513</f>
        <v>5</v>
      </c>
      <c r="D514" s="8">
        <f t="shared" si="236"/>
        <v>0</v>
      </c>
      <c r="E514" s="4">
        <f t="shared" si="236"/>
        <v>2</v>
      </c>
      <c r="F514" s="8">
        <v>80657</v>
      </c>
      <c r="G514" s="4">
        <v>6875</v>
      </c>
      <c r="H514" s="4">
        <f t="shared" si="260"/>
        <v>178498</v>
      </c>
      <c r="I514" s="4">
        <f t="shared" ref="I514:I577" si="262">C515/F514</f>
        <v>9.9185439577470025E-5</v>
      </c>
      <c r="J514" s="4">
        <f t="shared" ref="J514:J577" si="263">E515/F514</f>
        <v>4.9592719788735013E-5</v>
      </c>
      <c r="K514" s="4">
        <f t="shared" ref="K514:K577" si="264">D515/F514</f>
        <v>0</v>
      </c>
      <c r="L514" s="4">
        <f t="shared" ref="L514:L577" si="265">I514/(J514+K514)</f>
        <v>2</v>
      </c>
      <c r="M514" s="8">
        <f t="shared" ref="M514:M577" si="266">100*(G514/B514)</f>
        <v>2.5842950043228208</v>
      </c>
      <c r="N514" s="8">
        <f t="shared" ref="N514:N577" si="267">100*(H514/B514)</f>
        <v>67.096943953689433</v>
      </c>
      <c r="O514" s="8">
        <f t="shared" ref="O514:O577" si="268">100*(F514/B514)</f>
        <v>30.318761041987745</v>
      </c>
      <c r="P514" s="4">
        <v>7840131</v>
      </c>
      <c r="Q514" s="4">
        <f t="shared" si="257"/>
        <v>0</v>
      </c>
      <c r="R514" s="13">
        <f t="shared" si="249"/>
        <v>36113224</v>
      </c>
      <c r="S514" s="13">
        <f t="shared" si="250"/>
        <v>0</v>
      </c>
      <c r="T514" s="13">
        <f t="shared" si="254"/>
        <v>5</v>
      </c>
      <c r="U514" s="13">
        <f t="shared" si="238"/>
        <v>6505551649</v>
      </c>
      <c r="V514" s="13">
        <f t="shared" si="251"/>
        <v>1304164947674176</v>
      </c>
      <c r="W514" s="13">
        <f t="shared" si="239"/>
        <v>161314</v>
      </c>
      <c r="X514" s="13">
        <f t="shared" si="258"/>
        <v>403285</v>
      </c>
      <c r="Y514" s="13">
        <f t="shared" si="252"/>
        <v>0</v>
      </c>
      <c r="Z514" s="13">
        <f t="shared" si="240"/>
        <v>180566120</v>
      </c>
      <c r="AA514" s="13">
        <f t="shared" si="241"/>
        <v>2912784308168</v>
      </c>
      <c r="AB514" s="13">
        <f t="shared" si="242"/>
        <v>14563921540840</v>
      </c>
      <c r="AC514" s="13">
        <f t="shared" si="243"/>
        <v>1.0519003218455601E+20</v>
      </c>
      <c r="AD514" s="13">
        <f t="shared" si="244"/>
        <v>8.4843124259097342E+24</v>
      </c>
      <c r="AE514" s="13">
        <f t="shared" si="245"/>
        <v>0</v>
      </c>
      <c r="AF514" s="13">
        <f t="shared" si="255"/>
        <v>3</v>
      </c>
      <c r="AG514" s="13">
        <f t="shared" si="256"/>
        <v>8738352924504</v>
      </c>
      <c r="AH514" s="13">
        <f t="shared" si="246"/>
        <v>2.3493644394390637E+17</v>
      </c>
      <c r="AI514" s="13">
        <f t="shared" si="247"/>
        <v>241971</v>
      </c>
      <c r="AJ514" s="13">
        <f t="shared" si="259"/>
        <v>17.73007697868254</v>
      </c>
      <c r="AK514" s="13">
        <f t="shared" si="253"/>
        <v>81.668309045908259</v>
      </c>
      <c r="AL514" s="13">
        <f t="shared" si="248"/>
        <v>0.60161397540920114</v>
      </c>
    </row>
    <row r="515" spans="1:38" ht="15.75" thickBot="1" x14ac:dyDescent="0.3">
      <c r="A515" s="3">
        <v>44738</v>
      </c>
      <c r="B515" s="8">
        <v>266038</v>
      </c>
      <c r="C515" s="4">
        <f t="shared" si="261"/>
        <v>8</v>
      </c>
      <c r="D515" s="8">
        <f t="shared" ref="D515:E578" si="269">G515-G514</f>
        <v>0</v>
      </c>
      <c r="E515" s="4">
        <f t="shared" si="269"/>
        <v>4</v>
      </c>
      <c r="F515" s="8">
        <v>80661</v>
      </c>
      <c r="G515" s="4">
        <v>6875</v>
      </c>
      <c r="H515" s="4">
        <f t="shared" si="260"/>
        <v>178502</v>
      </c>
      <c r="I515" s="4">
        <f t="shared" si="262"/>
        <v>1.3637321630031863E-4</v>
      </c>
      <c r="J515" s="4">
        <f t="shared" si="263"/>
        <v>9.918052094568627E-5</v>
      </c>
      <c r="K515" s="4">
        <f t="shared" si="264"/>
        <v>0</v>
      </c>
      <c r="L515" s="4">
        <f t="shared" si="265"/>
        <v>1.375</v>
      </c>
      <c r="M515" s="8">
        <f t="shared" si="266"/>
        <v>2.5842172922665183</v>
      </c>
      <c r="N515" s="8">
        <f t="shared" si="267"/>
        <v>67.096429833332081</v>
      </c>
      <c r="O515" s="8">
        <f t="shared" si="268"/>
        <v>30.3193528744014</v>
      </c>
      <c r="P515" s="4">
        <v>7840131</v>
      </c>
      <c r="Q515" s="4">
        <f t="shared" si="257"/>
        <v>0</v>
      </c>
      <c r="R515" s="13">
        <f t="shared" si="249"/>
        <v>36113216</v>
      </c>
      <c r="S515" s="13">
        <f t="shared" si="250"/>
        <v>0</v>
      </c>
      <c r="T515" s="13">
        <f t="shared" si="254"/>
        <v>8</v>
      </c>
      <c r="U515" s="13">
        <f t="shared" ref="U515:U578" si="270">F515*F515</f>
        <v>6506196921</v>
      </c>
      <c r="V515" s="13">
        <f t="shared" si="251"/>
        <v>1304164369862656</v>
      </c>
      <c r="W515" s="13">
        <f t="shared" ref="W515:W578" si="271">F515*E515</f>
        <v>322644</v>
      </c>
      <c r="X515" s="13">
        <f t="shared" si="258"/>
        <v>645288</v>
      </c>
      <c r="Y515" s="13">
        <f t="shared" si="252"/>
        <v>0</v>
      </c>
      <c r="Z515" s="13">
        <f t="shared" ref="Z515:Z578" si="272">R515*T515</f>
        <v>288905728</v>
      </c>
      <c r="AA515" s="13">
        <f t="shared" ref="AA515:AA578" si="273">R515*F515</f>
        <v>2912928115776</v>
      </c>
      <c r="AB515" s="13">
        <f t="shared" ref="AB515:AB578" si="274">F515*Z515</f>
        <v>23303424926208</v>
      </c>
      <c r="AC515" s="13">
        <f t="shared" ref="AC515:AC578" si="275">F515*V515</f>
        <v>1.0519520223749169E+20</v>
      </c>
      <c r="AD515" s="13">
        <f t="shared" ref="AD515:AD578" si="276">U515*V515</f>
        <v>8.4851502076783176E+24</v>
      </c>
      <c r="AE515" s="13">
        <f t="shared" ref="AE515:AE578" si="277">R515*Q515</f>
        <v>0</v>
      </c>
      <c r="AF515" s="13">
        <f t="shared" si="255"/>
        <v>4</v>
      </c>
      <c r="AG515" s="13">
        <f t="shared" si="256"/>
        <v>11651712463104</v>
      </c>
      <c r="AH515" s="13">
        <f t="shared" ref="AH515:AH578" si="278">R515*U515</f>
        <v>2.3495969474660794E+17</v>
      </c>
      <c r="AI515" s="13">
        <f t="shared" ref="AI515:AI578" si="279">F515*AF515</f>
        <v>322644</v>
      </c>
      <c r="AJ515" s="13">
        <f t="shared" si="259"/>
        <v>17.73007697868254</v>
      </c>
      <c r="AK515" s="13">
        <f t="shared" si="253"/>
        <v>81.668290954295273</v>
      </c>
      <c r="AL515" s="13">
        <f t="shared" ref="AL515:AL578" si="280">B515*100/44219385</f>
        <v>0.60163206702218952</v>
      </c>
    </row>
    <row r="516" spans="1:38" ht="15.75" thickBot="1" x14ac:dyDescent="0.3">
      <c r="A516" s="3">
        <v>44739</v>
      </c>
      <c r="B516" s="8">
        <v>266049</v>
      </c>
      <c r="C516" s="4">
        <f t="shared" si="261"/>
        <v>11</v>
      </c>
      <c r="D516" s="8">
        <f t="shared" si="269"/>
        <v>0</v>
      </c>
      <c r="E516" s="4">
        <f t="shared" si="269"/>
        <v>8</v>
      </c>
      <c r="F516" s="8">
        <v>80664</v>
      </c>
      <c r="G516" s="4">
        <v>6875</v>
      </c>
      <c r="H516" s="4">
        <f t="shared" si="260"/>
        <v>178510</v>
      </c>
      <c r="I516" s="4">
        <f t="shared" si="262"/>
        <v>1.6116235247446196E-4</v>
      </c>
      <c r="J516" s="4">
        <f t="shared" si="263"/>
        <v>8.6779728255479525E-5</v>
      </c>
      <c r="K516" s="4">
        <f t="shared" si="264"/>
        <v>0</v>
      </c>
      <c r="L516" s="4">
        <f t="shared" si="265"/>
        <v>1.857142857142857</v>
      </c>
      <c r="M516" s="8">
        <f t="shared" si="266"/>
        <v>2.5841104458201309</v>
      </c>
      <c r="N516" s="8">
        <f t="shared" si="267"/>
        <v>67.096662644851136</v>
      </c>
      <c r="O516" s="8">
        <f t="shared" si="268"/>
        <v>30.319226909328734</v>
      </c>
      <c r="P516" s="4">
        <v>7840131</v>
      </c>
      <c r="Q516" s="4">
        <f t="shared" si="257"/>
        <v>0</v>
      </c>
      <c r="R516" s="13">
        <f t="shared" ref="R516:R579" si="281">44219385-B516-P516</f>
        <v>36113205</v>
      </c>
      <c r="S516" s="13">
        <f t="shared" ref="S516:S579" si="282">Q517/R516</f>
        <v>0</v>
      </c>
      <c r="T516" s="13">
        <f t="shared" si="254"/>
        <v>11</v>
      </c>
      <c r="U516" s="13">
        <f t="shared" si="270"/>
        <v>6506680896</v>
      </c>
      <c r="V516" s="13">
        <f t="shared" ref="V516:V579" si="283">R516*R516</f>
        <v>1304163575372025</v>
      </c>
      <c r="W516" s="13">
        <f t="shared" si="271"/>
        <v>645312</v>
      </c>
      <c r="X516" s="13">
        <f t="shared" si="258"/>
        <v>887304</v>
      </c>
      <c r="Y516" s="13">
        <f t="shared" ref="Y516:Y579" si="284">F516*D516</f>
        <v>0</v>
      </c>
      <c r="Z516" s="13">
        <f t="shared" si="272"/>
        <v>397245255</v>
      </c>
      <c r="AA516" s="13">
        <f t="shared" si="273"/>
        <v>2913035568120</v>
      </c>
      <c r="AB516" s="13">
        <f t="shared" si="274"/>
        <v>32043391249320</v>
      </c>
      <c r="AC516" s="13">
        <f t="shared" si="275"/>
        <v>1.0519905064380903E+20</v>
      </c>
      <c r="AD516" s="13">
        <f t="shared" si="276"/>
        <v>8.4857762211322111E+24</v>
      </c>
      <c r="AE516" s="13">
        <f t="shared" si="277"/>
        <v>0</v>
      </c>
      <c r="AF516" s="13">
        <f t="shared" si="255"/>
        <v>3</v>
      </c>
      <c r="AG516" s="13">
        <f t="shared" si="256"/>
        <v>8739106704360</v>
      </c>
      <c r="AH516" s="13">
        <f t="shared" si="278"/>
        <v>2.3497710106683168E+17</v>
      </c>
      <c r="AI516" s="13">
        <f t="shared" si="279"/>
        <v>241992</v>
      </c>
      <c r="AJ516" s="13">
        <f t="shared" si="259"/>
        <v>17.73007697868254</v>
      </c>
      <c r="AK516" s="13">
        <f t="shared" ref="AK516:AK579" si="285">R516*100/44219385</f>
        <v>81.668266078327406</v>
      </c>
      <c r="AL516" s="13">
        <f t="shared" si="280"/>
        <v>0.60165694299004835</v>
      </c>
    </row>
    <row r="517" spans="1:38" ht="15.75" thickBot="1" x14ac:dyDescent="0.3">
      <c r="A517" s="3">
        <v>44740</v>
      </c>
      <c r="B517" s="8">
        <v>266062</v>
      </c>
      <c r="C517" s="4">
        <f t="shared" si="261"/>
        <v>13</v>
      </c>
      <c r="D517" s="8">
        <f t="shared" si="269"/>
        <v>0</v>
      </c>
      <c r="E517" s="4">
        <f t="shared" si="269"/>
        <v>7</v>
      </c>
      <c r="F517" s="8">
        <v>80670</v>
      </c>
      <c r="G517" s="4">
        <v>6875</v>
      </c>
      <c r="H517" s="4">
        <f t="shared" si="260"/>
        <v>178517</v>
      </c>
      <c r="I517" s="4">
        <f t="shared" si="262"/>
        <v>1.3635800173546547E-4</v>
      </c>
      <c r="J517" s="4">
        <f t="shared" si="263"/>
        <v>1.1156563778356266E-4</v>
      </c>
      <c r="K517" s="4">
        <f t="shared" si="264"/>
        <v>0</v>
      </c>
      <c r="L517" s="4">
        <f t="shared" si="265"/>
        <v>1.2222222222222221</v>
      </c>
      <c r="M517" s="8">
        <f t="shared" si="266"/>
        <v>2.5839841841375319</v>
      </c>
      <c r="N517" s="8">
        <f t="shared" si="267"/>
        <v>67.096015214498877</v>
      </c>
      <c r="O517" s="8">
        <f t="shared" si="268"/>
        <v>30.320000601363589</v>
      </c>
      <c r="P517" s="4">
        <v>7840131</v>
      </c>
      <c r="Q517" s="4">
        <f t="shared" si="257"/>
        <v>0</v>
      </c>
      <c r="R517" s="13">
        <f t="shared" si="281"/>
        <v>36113192</v>
      </c>
      <c r="S517" s="13">
        <f t="shared" si="282"/>
        <v>0</v>
      </c>
      <c r="T517" s="13">
        <f t="shared" ref="T517:T580" si="286">R516-R517</f>
        <v>13</v>
      </c>
      <c r="U517" s="13">
        <f t="shared" si="270"/>
        <v>6507648900</v>
      </c>
      <c r="V517" s="13">
        <f t="shared" si="283"/>
        <v>1304162636428864</v>
      </c>
      <c r="W517" s="13">
        <f t="shared" si="271"/>
        <v>564690</v>
      </c>
      <c r="X517" s="13">
        <f t="shared" si="258"/>
        <v>1048710</v>
      </c>
      <c r="Y517" s="13">
        <f t="shared" si="284"/>
        <v>0</v>
      </c>
      <c r="Z517" s="13">
        <f t="shared" si="272"/>
        <v>469471496</v>
      </c>
      <c r="AA517" s="13">
        <f t="shared" si="273"/>
        <v>2913251198640</v>
      </c>
      <c r="AB517" s="13">
        <f t="shared" si="274"/>
        <v>37872265582320</v>
      </c>
      <c r="AC517" s="13">
        <f t="shared" si="275"/>
        <v>1.0520679988071645E+20</v>
      </c>
      <c r="AD517" s="13">
        <f t="shared" si="276"/>
        <v>8.4870325463773971E+24</v>
      </c>
      <c r="AE517" s="13">
        <f t="shared" si="277"/>
        <v>0</v>
      </c>
      <c r="AF517" s="13">
        <f t="shared" ref="AF517:AF580" si="287">F517-F516</f>
        <v>6</v>
      </c>
      <c r="AG517" s="13">
        <f t="shared" si="256"/>
        <v>17479507191840</v>
      </c>
      <c r="AH517" s="13">
        <f t="shared" si="278"/>
        <v>2.350119741942888E+17</v>
      </c>
      <c r="AI517" s="13">
        <f t="shared" si="279"/>
        <v>484020</v>
      </c>
      <c r="AJ517" s="13">
        <f t="shared" si="259"/>
        <v>17.73007697868254</v>
      </c>
      <c r="AK517" s="13">
        <f t="shared" si="285"/>
        <v>81.668236679456299</v>
      </c>
      <c r="AL517" s="13">
        <f t="shared" si="280"/>
        <v>0.60168634186115433</v>
      </c>
    </row>
    <row r="518" spans="1:38" ht="15.75" thickBot="1" x14ac:dyDescent="0.3">
      <c r="A518" s="3">
        <v>44741</v>
      </c>
      <c r="B518" s="8">
        <v>266073</v>
      </c>
      <c r="C518" s="4">
        <f t="shared" si="261"/>
        <v>11</v>
      </c>
      <c r="D518" s="8">
        <f t="shared" si="269"/>
        <v>0</v>
      </c>
      <c r="E518" s="4">
        <f t="shared" si="269"/>
        <v>9</v>
      </c>
      <c r="F518" s="8">
        <v>80672</v>
      </c>
      <c r="G518" s="4">
        <v>6875</v>
      </c>
      <c r="H518" s="4">
        <f t="shared" si="260"/>
        <v>178526</v>
      </c>
      <c r="I518" s="4">
        <f t="shared" si="262"/>
        <v>1.7354224514081712E-4</v>
      </c>
      <c r="J518" s="4">
        <f t="shared" si="263"/>
        <v>1.2395874652915508E-4</v>
      </c>
      <c r="K518" s="4">
        <f t="shared" si="264"/>
        <v>0</v>
      </c>
      <c r="L518" s="4">
        <f t="shared" si="265"/>
        <v>1.4000000000000001</v>
      </c>
      <c r="M518" s="8">
        <f t="shared" si="266"/>
        <v>2.5838773569659454</v>
      </c>
      <c r="N518" s="8">
        <f t="shared" si="267"/>
        <v>67.096623858865797</v>
      </c>
      <c r="O518" s="8">
        <f t="shared" si="268"/>
        <v>30.319498784168253</v>
      </c>
      <c r="P518" s="4">
        <v>7840131</v>
      </c>
      <c r="Q518" s="4">
        <f t="shared" si="257"/>
        <v>0</v>
      </c>
      <c r="R518" s="13">
        <f t="shared" si="281"/>
        <v>36113181</v>
      </c>
      <c r="S518" s="13">
        <f t="shared" si="282"/>
        <v>0</v>
      </c>
      <c r="T518" s="13">
        <f t="shared" si="286"/>
        <v>11</v>
      </c>
      <c r="U518" s="13">
        <f t="shared" si="270"/>
        <v>6507971584</v>
      </c>
      <c r="V518" s="13">
        <f t="shared" si="283"/>
        <v>1304161841938761</v>
      </c>
      <c r="W518" s="13">
        <f t="shared" si="271"/>
        <v>726048</v>
      </c>
      <c r="X518" s="13">
        <f t="shared" si="258"/>
        <v>887392</v>
      </c>
      <c r="Y518" s="13">
        <f t="shared" si="284"/>
        <v>0</v>
      </c>
      <c r="Z518" s="13">
        <f t="shared" si="272"/>
        <v>397244991</v>
      </c>
      <c r="AA518" s="13">
        <f t="shared" si="273"/>
        <v>2913322537632</v>
      </c>
      <c r="AB518" s="13">
        <f t="shared" si="274"/>
        <v>32046547913952</v>
      </c>
      <c r="AC518" s="13">
        <f t="shared" si="275"/>
        <v>1.0520934411288373E+20</v>
      </c>
      <c r="AD518" s="13">
        <f t="shared" si="276"/>
        <v>8.4874482082745564E+24</v>
      </c>
      <c r="AE518" s="13">
        <f t="shared" si="277"/>
        <v>0</v>
      </c>
      <c r="AF518" s="13">
        <f t="shared" si="287"/>
        <v>2</v>
      </c>
      <c r="AG518" s="13">
        <f t="shared" ref="AG518:AG581" si="288">F518*R518*AF518</f>
        <v>5826645075264</v>
      </c>
      <c r="AH518" s="13">
        <f t="shared" si="278"/>
        <v>2.350235557558487E+17</v>
      </c>
      <c r="AI518" s="13">
        <f t="shared" si="279"/>
        <v>161344</v>
      </c>
      <c r="AJ518" s="13">
        <f t="shared" si="259"/>
        <v>17.73007697868254</v>
      </c>
      <c r="AK518" s="13">
        <f t="shared" si="285"/>
        <v>81.668211803488447</v>
      </c>
      <c r="AL518" s="13">
        <f t="shared" si="280"/>
        <v>0.60171121782901327</v>
      </c>
    </row>
    <row r="519" spans="1:38" ht="15.75" thickBot="1" x14ac:dyDescent="0.3">
      <c r="A519" s="3">
        <v>44742</v>
      </c>
      <c r="B519" s="8">
        <v>266087</v>
      </c>
      <c r="C519" s="4">
        <f t="shared" si="261"/>
        <v>14</v>
      </c>
      <c r="D519" s="8">
        <f t="shared" si="269"/>
        <v>0</v>
      </c>
      <c r="E519" s="4">
        <f t="shared" si="269"/>
        <v>10</v>
      </c>
      <c r="F519" s="8">
        <v>80676</v>
      </c>
      <c r="G519" s="4">
        <v>6875</v>
      </c>
      <c r="H519" s="4">
        <f t="shared" si="260"/>
        <v>178536</v>
      </c>
      <c r="I519" s="4">
        <f t="shared" si="262"/>
        <v>2.2311468094600624E-4</v>
      </c>
      <c r="J519" s="4">
        <f t="shared" si="263"/>
        <v>1.7353364073578265E-4</v>
      </c>
      <c r="K519" s="4">
        <f t="shared" si="264"/>
        <v>0</v>
      </c>
      <c r="L519" s="4">
        <f t="shared" si="265"/>
        <v>1.2857142857142856</v>
      </c>
      <c r="M519" s="8">
        <f t="shared" si="266"/>
        <v>2.5837414078853911</v>
      </c>
      <c r="N519" s="8">
        <f t="shared" si="267"/>
        <v>67.096851781560161</v>
      </c>
      <c r="O519" s="8">
        <f t="shared" si="268"/>
        <v>30.319406810554444</v>
      </c>
      <c r="P519" s="4">
        <v>7840131</v>
      </c>
      <c r="Q519" s="4">
        <f t="shared" ref="Q519:Q582" si="289">P519-P518</f>
        <v>0</v>
      </c>
      <c r="R519" s="13">
        <f t="shared" si="281"/>
        <v>36113167</v>
      </c>
      <c r="S519" s="13">
        <f t="shared" si="282"/>
        <v>0</v>
      </c>
      <c r="T519" s="13">
        <f t="shared" si="286"/>
        <v>14</v>
      </c>
      <c r="U519" s="13">
        <f t="shared" si="270"/>
        <v>6508616976</v>
      </c>
      <c r="V519" s="13">
        <f t="shared" si="283"/>
        <v>1304160830769889</v>
      </c>
      <c r="W519" s="13">
        <f t="shared" si="271"/>
        <v>806760</v>
      </c>
      <c r="X519" s="13">
        <f t="shared" si="258"/>
        <v>1129464</v>
      </c>
      <c r="Y519" s="13">
        <f t="shared" si="284"/>
        <v>0</v>
      </c>
      <c r="Z519" s="13">
        <f t="shared" si="272"/>
        <v>505584338</v>
      </c>
      <c r="AA519" s="13">
        <f t="shared" si="273"/>
        <v>2913465860892</v>
      </c>
      <c r="AB519" s="13">
        <f t="shared" si="274"/>
        <v>40788522052488</v>
      </c>
      <c r="AC519" s="13">
        <f t="shared" si="275"/>
        <v>1.0521447918319157E+20</v>
      </c>
      <c r="AD519" s="13">
        <f t="shared" si="276"/>
        <v>8.4882833225831622E+24</v>
      </c>
      <c r="AE519" s="13">
        <f t="shared" si="277"/>
        <v>0</v>
      </c>
      <c r="AF519" s="13">
        <f t="shared" si="287"/>
        <v>4</v>
      </c>
      <c r="AG519" s="13">
        <f t="shared" si="288"/>
        <v>11653863443568</v>
      </c>
      <c r="AH519" s="13">
        <f t="shared" si="278"/>
        <v>2.3504677179332301E+17</v>
      </c>
      <c r="AI519" s="13">
        <f t="shared" si="279"/>
        <v>322704</v>
      </c>
      <c r="AJ519" s="13">
        <f t="shared" si="259"/>
        <v>17.73007697868254</v>
      </c>
      <c r="AK519" s="13">
        <f t="shared" si="285"/>
        <v>81.668180143165714</v>
      </c>
      <c r="AL519" s="13">
        <f t="shared" si="280"/>
        <v>0.60174287815174277</v>
      </c>
    </row>
    <row r="520" spans="1:38" ht="15.75" thickBot="1" x14ac:dyDescent="0.3">
      <c r="A520" s="3">
        <v>44743</v>
      </c>
      <c r="B520" s="8">
        <v>266105</v>
      </c>
      <c r="C520" s="4">
        <f t="shared" si="261"/>
        <v>18</v>
      </c>
      <c r="D520" s="8">
        <f t="shared" si="269"/>
        <v>0</v>
      </c>
      <c r="E520" s="4">
        <f t="shared" si="269"/>
        <v>14</v>
      </c>
      <c r="F520" s="8">
        <v>80680</v>
      </c>
      <c r="G520" s="4">
        <v>6875</v>
      </c>
      <c r="H520" s="4">
        <f t="shared" si="260"/>
        <v>178550</v>
      </c>
      <c r="I520" s="4">
        <f t="shared" si="262"/>
        <v>1.2394645513138323E-4</v>
      </c>
      <c r="J520" s="4">
        <f t="shared" si="263"/>
        <v>1.3634110064452155E-4</v>
      </c>
      <c r="K520" s="4">
        <f t="shared" si="264"/>
        <v>0</v>
      </c>
      <c r="L520" s="4">
        <f t="shared" si="265"/>
        <v>0.90909090909090906</v>
      </c>
      <c r="M520" s="8">
        <f t="shared" si="266"/>
        <v>2.5835666372296648</v>
      </c>
      <c r="N520" s="8">
        <f t="shared" si="267"/>
        <v>67.097574265797334</v>
      </c>
      <c r="O520" s="8">
        <f t="shared" si="268"/>
        <v>30.318859096973</v>
      </c>
      <c r="P520" s="4">
        <v>7840131</v>
      </c>
      <c r="Q520" s="4">
        <f t="shared" si="289"/>
        <v>0</v>
      </c>
      <c r="R520" s="13">
        <f t="shared" si="281"/>
        <v>36113149</v>
      </c>
      <c r="S520" s="13">
        <f t="shared" si="282"/>
        <v>0</v>
      </c>
      <c r="T520" s="13">
        <f t="shared" si="286"/>
        <v>18</v>
      </c>
      <c r="U520" s="13">
        <f t="shared" si="270"/>
        <v>6509262400</v>
      </c>
      <c r="V520" s="13">
        <f t="shared" si="283"/>
        <v>1304159530696201</v>
      </c>
      <c r="W520" s="13">
        <f t="shared" si="271"/>
        <v>1129520</v>
      </c>
      <c r="X520" s="13">
        <f t="shared" si="258"/>
        <v>1452240</v>
      </c>
      <c r="Y520" s="13">
        <f t="shared" si="284"/>
        <v>0</v>
      </c>
      <c r="Z520" s="13">
        <f t="shared" si="272"/>
        <v>650036682</v>
      </c>
      <c r="AA520" s="13">
        <f t="shared" si="273"/>
        <v>2913608861320</v>
      </c>
      <c r="AB520" s="13">
        <f t="shared" si="274"/>
        <v>52444959503760</v>
      </c>
      <c r="AC520" s="13">
        <f t="shared" si="275"/>
        <v>1.052195909365695E+20</v>
      </c>
      <c r="AD520" s="13">
        <f t="shared" si="276"/>
        <v>8.4891165967624265E+24</v>
      </c>
      <c r="AE520" s="13">
        <f t="shared" si="277"/>
        <v>0</v>
      </c>
      <c r="AF520" s="13">
        <f t="shared" si="287"/>
        <v>4</v>
      </c>
      <c r="AG520" s="13">
        <f t="shared" si="288"/>
        <v>11654435445280</v>
      </c>
      <c r="AH520" s="13">
        <f t="shared" si="278"/>
        <v>2.350699629312976E+17</v>
      </c>
      <c r="AI520" s="13">
        <f t="shared" si="279"/>
        <v>322720</v>
      </c>
      <c r="AJ520" s="13">
        <f t="shared" si="259"/>
        <v>17.73007697868254</v>
      </c>
      <c r="AK520" s="13">
        <f t="shared" si="285"/>
        <v>81.668139437036501</v>
      </c>
      <c r="AL520" s="13">
        <f t="shared" si="280"/>
        <v>0.60178358428096634</v>
      </c>
    </row>
    <row r="521" spans="1:38" ht="15.75" thickBot="1" x14ac:dyDescent="0.3">
      <c r="A521" s="3">
        <v>44744</v>
      </c>
      <c r="B521" s="8">
        <v>266115</v>
      </c>
      <c r="C521" s="4">
        <f t="shared" si="261"/>
        <v>10</v>
      </c>
      <c r="D521" s="8">
        <f t="shared" si="269"/>
        <v>0</v>
      </c>
      <c r="E521" s="4">
        <f t="shared" si="269"/>
        <v>11</v>
      </c>
      <c r="F521" s="8">
        <v>80679</v>
      </c>
      <c r="G521" s="4">
        <v>6875</v>
      </c>
      <c r="H521" s="4">
        <f t="shared" si="260"/>
        <v>178561</v>
      </c>
      <c r="I521" s="4">
        <f t="shared" si="262"/>
        <v>1.6113238884963869E-4</v>
      </c>
      <c r="J521" s="4">
        <f t="shared" si="263"/>
        <v>1.8592198713419849E-4</v>
      </c>
      <c r="K521" s="4">
        <f t="shared" si="264"/>
        <v>0</v>
      </c>
      <c r="L521" s="4">
        <f t="shared" si="265"/>
        <v>0.8666666666666667</v>
      </c>
      <c r="M521" s="8">
        <f t="shared" si="266"/>
        <v>2.5834695526370179</v>
      </c>
      <c r="N521" s="8">
        <f t="shared" si="267"/>
        <v>67.099186441951787</v>
      </c>
      <c r="O521" s="8">
        <f t="shared" si="268"/>
        <v>30.317344005411194</v>
      </c>
      <c r="P521" s="4">
        <v>7840131</v>
      </c>
      <c r="Q521" s="4">
        <f t="shared" si="289"/>
        <v>0</v>
      </c>
      <c r="R521" s="13">
        <f t="shared" si="281"/>
        <v>36113139</v>
      </c>
      <c r="S521" s="13">
        <f t="shared" si="282"/>
        <v>0</v>
      </c>
      <c r="T521" s="13">
        <f t="shared" si="286"/>
        <v>10</v>
      </c>
      <c r="U521" s="13">
        <f t="shared" si="270"/>
        <v>6509101041</v>
      </c>
      <c r="V521" s="13">
        <f t="shared" si="283"/>
        <v>1304158808433321</v>
      </c>
      <c r="W521" s="13">
        <f t="shared" si="271"/>
        <v>887469</v>
      </c>
      <c r="X521" s="13">
        <f t="shared" si="258"/>
        <v>806790</v>
      </c>
      <c r="Y521" s="13">
        <f t="shared" si="284"/>
        <v>0</v>
      </c>
      <c r="Z521" s="13">
        <f t="shared" si="272"/>
        <v>361131390</v>
      </c>
      <c r="AA521" s="13">
        <f t="shared" si="273"/>
        <v>2913571941381</v>
      </c>
      <c r="AB521" s="13">
        <f t="shared" si="274"/>
        <v>29135719413810</v>
      </c>
      <c r="AC521" s="13">
        <f t="shared" si="275"/>
        <v>1.0521822850559191E+20</v>
      </c>
      <c r="AD521" s="13">
        <f t="shared" si="276"/>
        <v>8.4889014576026496E+24</v>
      </c>
      <c r="AE521" s="13">
        <f t="shared" si="277"/>
        <v>0</v>
      </c>
      <c r="AF521" s="13">
        <f t="shared" si="287"/>
        <v>-1</v>
      </c>
      <c r="AG521" s="13">
        <f t="shared" si="288"/>
        <v>-2913571941381</v>
      </c>
      <c r="AH521" s="13">
        <f t="shared" si="278"/>
        <v>2.350640706586777E+17</v>
      </c>
      <c r="AI521" s="13">
        <f t="shared" si="279"/>
        <v>-80679</v>
      </c>
      <c r="AJ521" s="13">
        <f t="shared" si="259"/>
        <v>17.73007697868254</v>
      </c>
      <c r="AK521" s="13">
        <f t="shared" si="285"/>
        <v>81.668116822520261</v>
      </c>
      <c r="AL521" s="13">
        <f t="shared" si="280"/>
        <v>0.60180619879720176</v>
      </c>
    </row>
    <row r="522" spans="1:38" ht="15.75" thickBot="1" x14ac:dyDescent="0.3">
      <c r="A522" s="3">
        <v>44745</v>
      </c>
      <c r="B522" s="8">
        <v>266128</v>
      </c>
      <c r="C522" s="4">
        <f t="shared" si="261"/>
        <v>13</v>
      </c>
      <c r="D522" s="8">
        <f t="shared" si="269"/>
        <v>0</v>
      </c>
      <c r="E522" s="4">
        <f t="shared" si="269"/>
        <v>15</v>
      </c>
      <c r="F522" s="8">
        <v>80677</v>
      </c>
      <c r="G522" s="4">
        <v>6875</v>
      </c>
      <c r="H522" s="4">
        <f t="shared" si="260"/>
        <v>178576</v>
      </c>
      <c r="I522" s="4">
        <f t="shared" si="262"/>
        <v>2.355070218277824E-4</v>
      </c>
      <c r="J522" s="4">
        <f t="shared" si="263"/>
        <v>8.6765744883919832E-5</v>
      </c>
      <c r="K522" s="4">
        <f t="shared" si="264"/>
        <v>0</v>
      </c>
      <c r="L522" s="4">
        <f t="shared" si="265"/>
        <v>2.7142857142857144</v>
      </c>
      <c r="M522" s="8">
        <f t="shared" si="266"/>
        <v>2.5833433535742198</v>
      </c>
      <c r="N522" s="8">
        <f t="shared" si="267"/>
        <v>67.10154512114471</v>
      </c>
      <c r="O522" s="8">
        <f t="shared" si="268"/>
        <v>30.315111525281068</v>
      </c>
      <c r="P522" s="4">
        <v>7840131</v>
      </c>
      <c r="Q522" s="4">
        <f t="shared" si="289"/>
        <v>0</v>
      </c>
      <c r="R522" s="13">
        <f t="shared" si="281"/>
        <v>36113126</v>
      </c>
      <c r="S522" s="13">
        <f t="shared" si="282"/>
        <v>0</v>
      </c>
      <c r="T522" s="13">
        <f t="shared" si="286"/>
        <v>13</v>
      </c>
      <c r="U522" s="13">
        <f t="shared" si="270"/>
        <v>6508778329</v>
      </c>
      <c r="V522" s="13">
        <f t="shared" si="283"/>
        <v>1304157869491876</v>
      </c>
      <c r="W522" s="13">
        <f t="shared" si="271"/>
        <v>1210155</v>
      </c>
      <c r="X522" s="13">
        <f t="shared" ref="X522:X585" si="290">F522*T522</f>
        <v>1048801</v>
      </c>
      <c r="Y522" s="13">
        <f t="shared" si="284"/>
        <v>0</v>
      </c>
      <c r="Z522" s="13">
        <f t="shared" si="272"/>
        <v>469470638</v>
      </c>
      <c r="AA522" s="13">
        <f t="shared" si="273"/>
        <v>2913498666302</v>
      </c>
      <c r="AB522" s="13">
        <f t="shared" si="274"/>
        <v>37875482661926</v>
      </c>
      <c r="AC522" s="13">
        <f t="shared" si="275"/>
        <v>1.0521554443699608E+20</v>
      </c>
      <c r="AD522" s="13">
        <f t="shared" si="276"/>
        <v>8.4884744785435324E+24</v>
      </c>
      <c r="AE522" s="13">
        <f t="shared" si="277"/>
        <v>0</v>
      </c>
      <c r="AF522" s="13">
        <f t="shared" si="287"/>
        <v>-2</v>
      </c>
      <c r="AG522" s="13">
        <f t="shared" si="288"/>
        <v>-5826997332604</v>
      </c>
      <c r="AH522" s="13">
        <f t="shared" si="278"/>
        <v>2.3505233190124646E+17</v>
      </c>
      <c r="AI522" s="13">
        <f t="shared" si="279"/>
        <v>-161354</v>
      </c>
      <c r="AJ522" s="13">
        <f t="shared" si="259"/>
        <v>17.73007697868254</v>
      </c>
      <c r="AK522" s="13">
        <f t="shared" si="285"/>
        <v>81.668087423649155</v>
      </c>
      <c r="AL522" s="13">
        <f t="shared" si="280"/>
        <v>0.60183559766830774</v>
      </c>
    </row>
    <row r="523" spans="1:38" ht="15.75" thickBot="1" x14ac:dyDescent="0.3">
      <c r="A523" s="3">
        <v>44746</v>
      </c>
      <c r="B523" s="8">
        <v>266147</v>
      </c>
      <c r="C523" s="4">
        <f t="shared" si="261"/>
        <v>19</v>
      </c>
      <c r="D523" s="8">
        <f t="shared" si="269"/>
        <v>0</v>
      </c>
      <c r="E523" s="4">
        <f t="shared" si="269"/>
        <v>7</v>
      </c>
      <c r="F523" s="8">
        <v>80689</v>
      </c>
      <c r="G523" s="4">
        <v>6875</v>
      </c>
      <c r="H523" s="4">
        <f t="shared" si="260"/>
        <v>178583</v>
      </c>
      <c r="I523" s="4">
        <f t="shared" si="262"/>
        <v>2.1068547137775904E-4</v>
      </c>
      <c r="J523" s="4">
        <f t="shared" si="263"/>
        <v>0</v>
      </c>
      <c r="K523" s="4">
        <f t="shared" si="264"/>
        <v>0</v>
      </c>
      <c r="L523" s="4">
        <v>2.71</v>
      </c>
      <c r="M523" s="8">
        <f t="shared" si="266"/>
        <v>2.5831589309667216</v>
      </c>
      <c r="N523" s="8">
        <f t="shared" si="267"/>
        <v>67.099384926375265</v>
      </c>
      <c r="O523" s="8">
        <f t="shared" si="268"/>
        <v>30.317456142658006</v>
      </c>
      <c r="P523" s="4">
        <v>7840131</v>
      </c>
      <c r="Q523" s="4">
        <f t="shared" si="289"/>
        <v>0</v>
      </c>
      <c r="R523" s="13">
        <f t="shared" si="281"/>
        <v>36113107</v>
      </c>
      <c r="S523" s="13">
        <f t="shared" si="282"/>
        <v>0</v>
      </c>
      <c r="T523" s="13">
        <f t="shared" si="286"/>
        <v>19</v>
      </c>
      <c r="U523" s="13">
        <f t="shared" si="270"/>
        <v>6510714721</v>
      </c>
      <c r="V523" s="13">
        <f t="shared" si="283"/>
        <v>1304156497193449</v>
      </c>
      <c r="W523" s="13">
        <f t="shared" si="271"/>
        <v>564823</v>
      </c>
      <c r="X523" s="13">
        <f t="shared" si="290"/>
        <v>1533091</v>
      </c>
      <c r="Y523" s="13">
        <f t="shared" si="284"/>
        <v>0</v>
      </c>
      <c r="Z523" s="13">
        <f t="shared" si="272"/>
        <v>686149033</v>
      </c>
      <c r="AA523" s="13">
        <f t="shared" si="273"/>
        <v>2913930490723</v>
      </c>
      <c r="AB523" s="13">
        <f t="shared" si="274"/>
        <v>55364679323737</v>
      </c>
      <c r="AC523" s="13">
        <f t="shared" si="275"/>
        <v>1.0523108360204221E+20</v>
      </c>
      <c r="AD523" s="13">
        <f t="shared" si="276"/>
        <v>8.4909909047651835E+24</v>
      </c>
      <c r="AE523" s="13">
        <f t="shared" si="277"/>
        <v>0</v>
      </c>
      <c r="AF523" s="13">
        <f t="shared" si="287"/>
        <v>12</v>
      </c>
      <c r="AG523" s="13">
        <f t="shared" si="288"/>
        <v>34967165888676</v>
      </c>
      <c r="AH523" s="13">
        <f t="shared" si="278"/>
        <v>2.3512213736594816E+17</v>
      </c>
      <c r="AI523" s="13">
        <f t="shared" si="279"/>
        <v>968268</v>
      </c>
      <c r="AJ523" s="13">
        <f t="shared" si="259"/>
        <v>17.73007697868254</v>
      </c>
      <c r="AK523" s="13">
        <f t="shared" si="285"/>
        <v>81.668044456068301</v>
      </c>
      <c r="AL523" s="13">
        <f t="shared" si="280"/>
        <v>0.60187856524915484</v>
      </c>
    </row>
    <row r="524" spans="1:38" ht="15.75" thickBot="1" x14ac:dyDescent="0.3">
      <c r="A524" s="3">
        <v>44747</v>
      </c>
      <c r="B524" s="8">
        <v>266164</v>
      </c>
      <c r="C524" s="4">
        <f t="shared" si="261"/>
        <v>17</v>
      </c>
      <c r="D524" s="8">
        <f t="shared" si="269"/>
        <v>0</v>
      </c>
      <c r="E524" s="4">
        <f t="shared" si="269"/>
        <v>0</v>
      </c>
      <c r="F524" s="8">
        <v>80706</v>
      </c>
      <c r="G524" s="4">
        <v>6875</v>
      </c>
      <c r="H524" s="4">
        <f t="shared" si="260"/>
        <v>178583</v>
      </c>
      <c r="I524" s="4">
        <f t="shared" si="262"/>
        <v>2.1064109235992368E-4</v>
      </c>
      <c r="J524" s="4">
        <f t="shared" si="263"/>
        <v>3.841102272445667E-4</v>
      </c>
      <c r="K524" s="4">
        <f t="shared" si="264"/>
        <v>0</v>
      </c>
      <c r="L524" s="4">
        <f t="shared" si="265"/>
        <v>0.54838709677419362</v>
      </c>
      <c r="M524" s="8">
        <f t="shared" si="266"/>
        <v>2.5829939435836549</v>
      </c>
      <c r="N524" s="8">
        <f t="shared" si="267"/>
        <v>67.095099262109073</v>
      </c>
      <c r="O524" s="8">
        <f t="shared" si="268"/>
        <v>30.321906794307267</v>
      </c>
      <c r="P524" s="4">
        <v>7840131</v>
      </c>
      <c r="Q524" s="4">
        <f t="shared" si="289"/>
        <v>0</v>
      </c>
      <c r="R524" s="13">
        <f t="shared" si="281"/>
        <v>36113090</v>
      </c>
      <c r="S524" s="13">
        <f t="shared" si="282"/>
        <v>0</v>
      </c>
      <c r="T524" s="13">
        <f t="shared" si="286"/>
        <v>17</v>
      </c>
      <c r="U524" s="13">
        <f t="shared" si="270"/>
        <v>6513458436</v>
      </c>
      <c r="V524" s="13">
        <f t="shared" si="283"/>
        <v>1304155269348100</v>
      </c>
      <c r="W524" s="13">
        <f t="shared" si="271"/>
        <v>0</v>
      </c>
      <c r="X524" s="13">
        <f t="shared" si="290"/>
        <v>1372002</v>
      </c>
      <c r="Y524" s="13">
        <f t="shared" si="284"/>
        <v>0</v>
      </c>
      <c r="Z524" s="13">
        <f t="shared" si="272"/>
        <v>613922530</v>
      </c>
      <c r="AA524" s="13">
        <f t="shared" si="273"/>
        <v>2914543041540</v>
      </c>
      <c r="AB524" s="13">
        <f t="shared" si="274"/>
        <v>49547231706180</v>
      </c>
      <c r="AC524" s="13">
        <f t="shared" si="275"/>
        <v>1.0525315516800777E+20</v>
      </c>
      <c r="AD524" s="13">
        <f t="shared" si="276"/>
        <v>8.4945611409892338E+24</v>
      </c>
      <c r="AE524" s="13">
        <f t="shared" si="277"/>
        <v>0</v>
      </c>
      <c r="AF524" s="13">
        <f t="shared" si="287"/>
        <v>17</v>
      </c>
      <c r="AG524" s="13">
        <f t="shared" si="288"/>
        <v>49547231706180</v>
      </c>
      <c r="AH524" s="13">
        <f t="shared" si="278"/>
        <v>2.3522111071052723E+17</v>
      </c>
      <c r="AI524" s="13">
        <f t="shared" si="279"/>
        <v>1372002</v>
      </c>
      <c r="AJ524" s="13">
        <f t="shared" si="259"/>
        <v>17.73007697868254</v>
      </c>
      <c r="AK524" s="13">
        <f t="shared" si="285"/>
        <v>81.668006011390702</v>
      </c>
      <c r="AL524" s="13">
        <f t="shared" si="280"/>
        <v>0.60191700992675501</v>
      </c>
    </row>
    <row r="525" spans="1:38" ht="15.75" thickBot="1" x14ac:dyDescent="0.3">
      <c r="A525" s="3">
        <v>44748</v>
      </c>
      <c r="B525" s="8">
        <v>266181</v>
      </c>
      <c r="C525" s="4">
        <f t="shared" si="261"/>
        <v>17</v>
      </c>
      <c r="D525" s="8">
        <f t="shared" si="269"/>
        <v>0</v>
      </c>
      <c r="E525" s="4">
        <f t="shared" si="269"/>
        <v>31</v>
      </c>
      <c r="F525" s="8">
        <v>80692</v>
      </c>
      <c r="G525" s="4">
        <v>6875</v>
      </c>
      <c r="H525" s="4">
        <f t="shared" si="260"/>
        <v>178614</v>
      </c>
      <c r="I525" s="4">
        <f t="shared" si="262"/>
        <v>2.6024884746938978E-4</v>
      </c>
      <c r="J525" s="4">
        <f t="shared" si="263"/>
        <v>3.3460566103207258E-4</v>
      </c>
      <c r="K525" s="4">
        <f t="shared" si="264"/>
        <v>0</v>
      </c>
      <c r="L525" s="4">
        <f t="shared" si="265"/>
        <v>0.77777777777777779</v>
      </c>
      <c r="M525" s="8">
        <f t="shared" si="266"/>
        <v>2.582828977274862</v>
      </c>
      <c r="N525" s="8">
        <f t="shared" si="267"/>
        <v>67.102460355923228</v>
      </c>
      <c r="O525" s="8">
        <f t="shared" si="268"/>
        <v>30.314710666801915</v>
      </c>
      <c r="P525" s="4">
        <v>7840131</v>
      </c>
      <c r="Q525" s="4">
        <f t="shared" si="289"/>
        <v>0</v>
      </c>
      <c r="R525" s="13">
        <f t="shared" si="281"/>
        <v>36113073</v>
      </c>
      <c r="S525" s="13">
        <f t="shared" si="282"/>
        <v>0</v>
      </c>
      <c r="T525" s="13">
        <f t="shared" si="286"/>
        <v>17</v>
      </c>
      <c r="U525" s="13">
        <f t="shared" si="270"/>
        <v>6511198864</v>
      </c>
      <c r="V525" s="13">
        <f t="shared" si="283"/>
        <v>1304154041503329</v>
      </c>
      <c r="W525" s="13">
        <f t="shared" si="271"/>
        <v>2501452</v>
      </c>
      <c r="X525" s="13">
        <f t="shared" si="290"/>
        <v>1371764</v>
      </c>
      <c r="Y525" s="13">
        <f t="shared" si="284"/>
        <v>0</v>
      </c>
      <c r="Z525" s="13">
        <f t="shared" si="272"/>
        <v>613922241</v>
      </c>
      <c r="AA525" s="13">
        <f t="shared" si="273"/>
        <v>2914036086516</v>
      </c>
      <c r="AB525" s="13">
        <f t="shared" si="274"/>
        <v>49538613470772</v>
      </c>
      <c r="AC525" s="13">
        <f t="shared" si="275"/>
        <v>1.0523479791698662E+20</v>
      </c>
      <c r="AD525" s="13">
        <f t="shared" si="276"/>
        <v>8.4916063135174846E+24</v>
      </c>
      <c r="AE525" s="13">
        <f t="shared" si="277"/>
        <v>0</v>
      </c>
      <c r="AF525" s="13">
        <f t="shared" si="287"/>
        <v>-14</v>
      </c>
      <c r="AG525" s="13">
        <f t="shared" si="288"/>
        <v>-40796505211224</v>
      </c>
      <c r="AH525" s="13">
        <f t="shared" si="278"/>
        <v>2.3513939989314906E+17</v>
      </c>
      <c r="AI525" s="13">
        <f t="shared" si="279"/>
        <v>-1129688</v>
      </c>
      <c r="AJ525" s="13">
        <f t="shared" si="259"/>
        <v>17.73007697868254</v>
      </c>
      <c r="AK525" s="13">
        <f t="shared" si="285"/>
        <v>81.667967566713102</v>
      </c>
      <c r="AL525" s="13">
        <f t="shared" si="280"/>
        <v>0.60195545460435507</v>
      </c>
    </row>
    <row r="526" spans="1:38" ht="15.75" thickBot="1" x14ac:dyDescent="0.3">
      <c r="A526" s="3">
        <v>44749</v>
      </c>
      <c r="B526" s="8">
        <v>266202</v>
      </c>
      <c r="C526" s="4">
        <f t="shared" si="261"/>
        <v>21</v>
      </c>
      <c r="D526" s="8">
        <f t="shared" si="269"/>
        <v>0</v>
      </c>
      <c r="E526" s="4">
        <f t="shared" si="269"/>
        <v>27</v>
      </c>
      <c r="F526" s="8">
        <v>80686</v>
      </c>
      <c r="G526" s="4">
        <v>6875</v>
      </c>
      <c r="H526" s="4">
        <f t="shared" si="260"/>
        <v>178641</v>
      </c>
      <c r="I526" s="4">
        <f t="shared" si="262"/>
        <v>3.222368192747193E-4</v>
      </c>
      <c r="J526" s="4">
        <f t="shared" si="263"/>
        <v>2.2308702872865182E-4</v>
      </c>
      <c r="K526" s="4">
        <f t="shared" si="264"/>
        <v>0</v>
      </c>
      <c r="L526" s="4">
        <f t="shared" si="265"/>
        <v>1.4444444444444444</v>
      </c>
      <c r="M526" s="8">
        <f t="shared" si="266"/>
        <v>2.5826252244536105</v>
      </c>
      <c r="N526" s="8">
        <f t="shared" si="267"/>
        <v>67.107309486780721</v>
      </c>
      <c r="O526" s="8">
        <f t="shared" si="268"/>
        <v>30.310065288765674</v>
      </c>
      <c r="P526" s="4">
        <v>7840131</v>
      </c>
      <c r="Q526" s="4">
        <f t="shared" si="289"/>
        <v>0</v>
      </c>
      <c r="R526" s="13">
        <f t="shared" si="281"/>
        <v>36113052</v>
      </c>
      <c r="S526" s="13">
        <f t="shared" si="282"/>
        <v>0</v>
      </c>
      <c r="T526" s="13">
        <f t="shared" si="286"/>
        <v>21</v>
      </c>
      <c r="U526" s="13">
        <f t="shared" si="270"/>
        <v>6510230596</v>
      </c>
      <c r="V526" s="13">
        <f t="shared" si="283"/>
        <v>1304152524754704</v>
      </c>
      <c r="W526" s="13">
        <f t="shared" si="271"/>
        <v>2178522</v>
      </c>
      <c r="X526" s="13">
        <f t="shared" si="290"/>
        <v>1694406</v>
      </c>
      <c r="Y526" s="13">
        <f t="shared" si="284"/>
        <v>0</v>
      </c>
      <c r="Z526" s="13">
        <f t="shared" si="272"/>
        <v>758374092</v>
      </c>
      <c r="AA526" s="13">
        <f t="shared" si="273"/>
        <v>2913817713672</v>
      </c>
      <c r="AB526" s="13">
        <f t="shared" si="274"/>
        <v>61190171987112</v>
      </c>
      <c r="AC526" s="13">
        <f t="shared" si="275"/>
        <v>1.0522685061235805E+20</v>
      </c>
      <c r="AD526" s="13">
        <f t="shared" si="276"/>
        <v>8.4903336685087213E+24</v>
      </c>
      <c r="AE526" s="13">
        <f t="shared" si="277"/>
        <v>0</v>
      </c>
      <c r="AF526" s="13">
        <f t="shared" si="287"/>
        <v>-6</v>
      </c>
      <c r="AG526" s="13">
        <f t="shared" si="288"/>
        <v>-17482906282032</v>
      </c>
      <c r="AH526" s="13">
        <f t="shared" si="278"/>
        <v>2.3510429604533901E+17</v>
      </c>
      <c r="AI526" s="13">
        <f t="shared" si="279"/>
        <v>-484116</v>
      </c>
      <c r="AJ526" s="13">
        <f t="shared" si="259"/>
        <v>17.73007697868254</v>
      </c>
      <c r="AK526" s="13">
        <f t="shared" si="285"/>
        <v>81.667920076229009</v>
      </c>
      <c r="AL526" s="13">
        <f t="shared" si="280"/>
        <v>0.60200294508844931</v>
      </c>
    </row>
    <row r="527" spans="1:38" ht="15.75" thickBot="1" x14ac:dyDescent="0.3">
      <c r="A527" s="3">
        <v>44750</v>
      </c>
      <c r="B527" s="8">
        <v>266228</v>
      </c>
      <c r="C527" s="4">
        <f t="shared" si="261"/>
        <v>26</v>
      </c>
      <c r="D527" s="8">
        <f t="shared" si="269"/>
        <v>0</v>
      </c>
      <c r="E527" s="4">
        <f t="shared" si="269"/>
        <v>18</v>
      </c>
      <c r="F527" s="8">
        <v>80694</v>
      </c>
      <c r="G527" s="4">
        <v>6875</v>
      </c>
      <c r="H527" s="4">
        <f t="shared" si="260"/>
        <v>178659</v>
      </c>
      <c r="I527" s="4">
        <f t="shared" si="262"/>
        <v>2.2306491188935982E-4</v>
      </c>
      <c r="J527" s="4">
        <f t="shared" si="263"/>
        <v>1.6110243636453765E-4</v>
      </c>
      <c r="K527" s="4">
        <f t="shared" si="264"/>
        <v>0</v>
      </c>
      <c r="L527" s="4">
        <f t="shared" si="265"/>
        <v>1.3846153846153846</v>
      </c>
      <c r="M527" s="8">
        <f t="shared" si="266"/>
        <v>2.5823730035909072</v>
      </c>
      <c r="N527" s="8">
        <f t="shared" si="267"/>
        <v>67.107516865243326</v>
      </c>
      <c r="O527" s="8">
        <f t="shared" si="268"/>
        <v>30.310110131165768</v>
      </c>
      <c r="P527" s="4">
        <v>7840131</v>
      </c>
      <c r="Q527" s="4">
        <f t="shared" si="289"/>
        <v>0</v>
      </c>
      <c r="R527" s="13">
        <f t="shared" si="281"/>
        <v>36113026</v>
      </c>
      <c r="S527" s="13">
        <f t="shared" si="282"/>
        <v>0</v>
      </c>
      <c r="T527" s="13">
        <f t="shared" si="286"/>
        <v>26</v>
      </c>
      <c r="U527" s="13">
        <f t="shared" si="270"/>
        <v>6511521636</v>
      </c>
      <c r="V527" s="13">
        <f t="shared" si="283"/>
        <v>1304150646876676</v>
      </c>
      <c r="W527" s="13">
        <f t="shared" si="271"/>
        <v>1452492</v>
      </c>
      <c r="X527" s="13">
        <f t="shared" si="290"/>
        <v>2098044</v>
      </c>
      <c r="Y527" s="13">
        <f t="shared" si="284"/>
        <v>0</v>
      </c>
      <c r="Z527" s="13">
        <f t="shared" si="272"/>
        <v>938938676</v>
      </c>
      <c r="AA527" s="13">
        <f t="shared" si="273"/>
        <v>2914104520044</v>
      </c>
      <c r="AB527" s="13">
        <f t="shared" si="274"/>
        <v>75766717521144</v>
      </c>
      <c r="AC527" s="13">
        <f t="shared" si="275"/>
        <v>1.0523713229906649E+20</v>
      </c>
      <c r="AD527" s="13">
        <f t="shared" si="276"/>
        <v>8.4920051537408716E+24</v>
      </c>
      <c r="AE527" s="13">
        <f t="shared" si="277"/>
        <v>0</v>
      </c>
      <c r="AF527" s="13">
        <f t="shared" si="287"/>
        <v>8</v>
      </c>
      <c r="AG527" s="13">
        <f t="shared" si="288"/>
        <v>23312836160352</v>
      </c>
      <c r="AH527" s="13">
        <f t="shared" si="278"/>
        <v>2.3515075014043053E+17</v>
      </c>
      <c r="AI527" s="13">
        <f t="shared" si="279"/>
        <v>645552</v>
      </c>
      <c r="AJ527" s="13">
        <f t="shared" si="259"/>
        <v>17.73007697868254</v>
      </c>
      <c r="AK527" s="13">
        <f t="shared" si="285"/>
        <v>81.667861278486797</v>
      </c>
      <c r="AL527" s="13">
        <f t="shared" si="280"/>
        <v>0.60206174283066127</v>
      </c>
    </row>
    <row r="528" spans="1:38" ht="15.75" thickBot="1" x14ac:dyDescent="0.3">
      <c r="A528" s="3">
        <v>44751</v>
      </c>
      <c r="B528" s="8">
        <v>266246</v>
      </c>
      <c r="C528" s="4">
        <f t="shared" si="261"/>
        <v>18</v>
      </c>
      <c r="D528" s="8">
        <f t="shared" si="269"/>
        <v>0</v>
      </c>
      <c r="E528" s="4">
        <f t="shared" si="269"/>
        <v>13</v>
      </c>
      <c r="F528" s="8">
        <v>80699</v>
      </c>
      <c r="G528" s="4">
        <v>6875</v>
      </c>
      <c r="H528" s="4">
        <f t="shared" si="260"/>
        <v>178672</v>
      </c>
      <c r="I528" s="4">
        <f t="shared" si="262"/>
        <v>1.3630900011152555E-4</v>
      </c>
      <c r="J528" s="4">
        <f t="shared" si="263"/>
        <v>3.7175181848597875E-5</v>
      </c>
      <c r="K528" s="4">
        <f t="shared" si="264"/>
        <v>0</v>
      </c>
      <c r="L528" s="4">
        <f t="shared" si="265"/>
        <v>3.666666666666667</v>
      </c>
      <c r="M528" s="8">
        <f t="shared" si="266"/>
        <v>2.5821984180044022</v>
      </c>
      <c r="N528" s="8">
        <f t="shared" si="267"/>
        <v>67.107862653335644</v>
      </c>
      <c r="O528" s="8">
        <f t="shared" si="268"/>
        <v>30.309938928659964</v>
      </c>
      <c r="P528" s="4">
        <v>7840131</v>
      </c>
      <c r="Q528" s="4">
        <f t="shared" si="289"/>
        <v>0</v>
      </c>
      <c r="R528" s="13">
        <f t="shared" si="281"/>
        <v>36113008</v>
      </c>
      <c r="S528" s="13">
        <f t="shared" si="282"/>
        <v>0</v>
      </c>
      <c r="T528" s="13">
        <f t="shared" si="286"/>
        <v>18</v>
      </c>
      <c r="U528" s="13">
        <f t="shared" si="270"/>
        <v>6512328601</v>
      </c>
      <c r="V528" s="13">
        <f t="shared" si="283"/>
        <v>1304149346808064</v>
      </c>
      <c r="W528" s="13">
        <f t="shared" si="271"/>
        <v>1049087</v>
      </c>
      <c r="X528" s="13">
        <f t="shared" si="290"/>
        <v>1452582</v>
      </c>
      <c r="Y528" s="13">
        <f t="shared" si="284"/>
        <v>0</v>
      </c>
      <c r="Z528" s="13">
        <f t="shared" si="272"/>
        <v>650034144</v>
      </c>
      <c r="AA528" s="13">
        <f t="shared" si="273"/>
        <v>2914283632592</v>
      </c>
      <c r="AB528" s="13">
        <f t="shared" si="274"/>
        <v>52457105386656</v>
      </c>
      <c r="AC528" s="13">
        <f t="shared" si="275"/>
        <v>1.0524354813806395E+20</v>
      </c>
      <c r="AD528" s="13">
        <f t="shared" si="276"/>
        <v>8.4930490911936231E+24</v>
      </c>
      <c r="AE528" s="13">
        <f t="shared" si="277"/>
        <v>0</v>
      </c>
      <c r="AF528" s="13">
        <f t="shared" si="287"/>
        <v>5</v>
      </c>
      <c r="AG528" s="13">
        <f t="shared" si="288"/>
        <v>14571418162960</v>
      </c>
      <c r="AH528" s="13">
        <f t="shared" si="278"/>
        <v>2.3517977486654182E+17</v>
      </c>
      <c r="AI528" s="13">
        <f t="shared" si="279"/>
        <v>403495</v>
      </c>
      <c r="AJ528" s="13">
        <f t="shared" si="259"/>
        <v>17.73007697868254</v>
      </c>
      <c r="AK528" s="13">
        <f t="shared" si="285"/>
        <v>81.66782057235757</v>
      </c>
      <c r="AL528" s="13">
        <f t="shared" si="280"/>
        <v>0.60210244895988485</v>
      </c>
    </row>
    <row r="529" spans="1:38" ht="15.75" thickBot="1" x14ac:dyDescent="0.3">
      <c r="A529" s="3">
        <v>44752</v>
      </c>
      <c r="B529" s="8">
        <v>266257</v>
      </c>
      <c r="C529" s="4">
        <f t="shared" si="261"/>
        <v>11</v>
      </c>
      <c r="D529" s="8">
        <f t="shared" si="269"/>
        <v>0</v>
      </c>
      <c r="E529" s="4">
        <f t="shared" si="269"/>
        <v>3</v>
      </c>
      <c r="F529" s="8">
        <v>80707</v>
      </c>
      <c r="G529" s="4">
        <v>6875</v>
      </c>
      <c r="H529" s="4">
        <f t="shared" si="260"/>
        <v>178675</v>
      </c>
      <c r="I529" s="4">
        <f t="shared" si="262"/>
        <v>2.1063848241168671E-4</v>
      </c>
      <c r="J529" s="4">
        <f t="shared" si="263"/>
        <v>1.7346698551550671E-4</v>
      </c>
      <c r="K529" s="4">
        <f t="shared" si="264"/>
        <v>0</v>
      </c>
      <c r="L529" s="4">
        <f t="shared" si="265"/>
        <v>1.2142857142857142</v>
      </c>
      <c r="M529" s="8">
        <f t="shared" si="266"/>
        <v>2.5820917384331681</v>
      </c>
      <c r="N529" s="8">
        <f t="shared" si="267"/>
        <v>67.106216925752179</v>
      </c>
      <c r="O529" s="8">
        <f t="shared" si="268"/>
        <v>30.311691335814643</v>
      </c>
      <c r="P529" s="4">
        <v>7840131</v>
      </c>
      <c r="Q529" s="4">
        <f t="shared" si="289"/>
        <v>0</v>
      </c>
      <c r="R529" s="13">
        <f t="shared" si="281"/>
        <v>36112997</v>
      </c>
      <c r="S529" s="13">
        <f t="shared" si="282"/>
        <v>0</v>
      </c>
      <c r="T529" s="13">
        <f t="shared" si="286"/>
        <v>11</v>
      </c>
      <c r="U529" s="13">
        <f t="shared" si="270"/>
        <v>6513619849</v>
      </c>
      <c r="V529" s="13">
        <f t="shared" si="283"/>
        <v>1304148552322009</v>
      </c>
      <c r="W529" s="13">
        <f t="shared" si="271"/>
        <v>242121</v>
      </c>
      <c r="X529" s="13">
        <f t="shared" si="290"/>
        <v>887777</v>
      </c>
      <c r="Y529" s="13">
        <f t="shared" si="284"/>
        <v>0</v>
      </c>
      <c r="Z529" s="13">
        <f t="shared" si="272"/>
        <v>397242967</v>
      </c>
      <c r="AA529" s="13">
        <f t="shared" si="273"/>
        <v>2914571648879</v>
      </c>
      <c r="AB529" s="13">
        <f t="shared" si="274"/>
        <v>32060288137669</v>
      </c>
      <c r="AC529" s="13">
        <f t="shared" si="275"/>
        <v>1.0525391721225237E+20</v>
      </c>
      <c r="AD529" s="13">
        <f t="shared" si="276"/>
        <v>8.4947278964492527E+24</v>
      </c>
      <c r="AE529" s="13">
        <f t="shared" si="277"/>
        <v>0</v>
      </c>
      <c r="AF529" s="13">
        <f t="shared" si="287"/>
        <v>8</v>
      </c>
      <c r="AG529" s="13">
        <f t="shared" si="288"/>
        <v>23316573191032</v>
      </c>
      <c r="AH529" s="13">
        <f t="shared" si="278"/>
        <v>2.3522633406607744E+17</v>
      </c>
      <c r="AI529" s="13">
        <f t="shared" si="279"/>
        <v>645656</v>
      </c>
      <c r="AJ529" s="13">
        <f t="shared" si="259"/>
        <v>17.73007697868254</v>
      </c>
      <c r="AK529" s="13">
        <f t="shared" si="285"/>
        <v>81.667795696389717</v>
      </c>
      <c r="AL529" s="13">
        <f t="shared" si="280"/>
        <v>0.60212732492774379</v>
      </c>
    </row>
    <row r="530" spans="1:38" ht="15.75" thickBot="1" x14ac:dyDescent="0.3">
      <c r="A530" s="3">
        <v>44753</v>
      </c>
      <c r="B530" s="8">
        <v>266274</v>
      </c>
      <c r="C530" s="4">
        <f t="shared" si="261"/>
        <v>17</v>
      </c>
      <c r="D530" s="8">
        <f t="shared" si="269"/>
        <v>0</v>
      </c>
      <c r="E530" s="4">
        <f t="shared" si="269"/>
        <v>14</v>
      </c>
      <c r="F530" s="8">
        <v>80710</v>
      </c>
      <c r="G530" s="4">
        <v>6875</v>
      </c>
      <c r="H530" s="4">
        <f t="shared" si="260"/>
        <v>178689</v>
      </c>
      <c r="I530" s="4">
        <f t="shared" si="262"/>
        <v>3.5931111386445298E-4</v>
      </c>
      <c r="J530" s="4">
        <f t="shared" si="263"/>
        <v>3.2214099863709576E-4</v>
      </c>
      <c r="K530" s="4">
        <f t="shared" si="264"/>
        <v>0</v>
      </c>
      <c r="L530" s="4">
        <f t="shared" si="265"/>
        <v>1.1153846153846154</v>
      </c>
      <c r="M530" s="8">
        <f t="shared" si="266"/>
        <v>2.5819268873416106</v>
      </c>
      <c r="N530" s="8">
        <f t="shared" si="267"/>
        <v>67.107190337772366</v>
      </c>
      <c r="O530" s="8">
        <f t="shared" si="268"/>
        <v>30.310882774886021</v>
      </c>
      <c r="P530" s="4">
        <v>7840131</v>
      </c>
      <c r="Q530" s="4">
        <f t="shared" si="289"/>
        <v>0</v>
      </c>
      <c r="R530" s="13">
        <f t="shared" si="281"/>
        <v>36112980</v>
      </c>
      <c r="S530" s="13">
        <f t="shared" si="282"/>
        <v>0</v>
      </c>
      <c r="T530" s="13">
        <f t="shared" si="286"/>
        <v>17</v>
      </c>
      <c r="U530" s="13">
        <f t="shared" si="270"/>
        <v>6514104100</v>
      </c>
      <c r="V530" s="13">
        <f t="shared" si="283"/>
        <v>1304147324480400</v>
      </c>
      <c r="W530" s="13">
        <f t="shared" si="271"/>
        <v>1129940</v>
      </c>
      <c r="X530" s="13">
        <f t="shared" si="290"/>
        <v>1372070</v>
      </c>
      <c r="Y530" s="13">
        <f t="shared" si="284"/>
        <v>0</v>
      </c>
      <c r="Z530" s="13">
        <f t="shared" si="272"/>
        <v>613920660</v>
      </c>
      <c r="AA530" s="13">
        <f t="shared" si="273"/>
        <v>2914678615800</v>
      </c>
      <c r="AB530" s="13">
        <f t="shared" si="274"/>
        <v>49549536468600</v>
      </c>
      <c r="AC530" s="13">
        <f t="shared" si="275"/>
        <v>1.0525773055881308E+20</v>
      </c>
      <c r="AD530" s="13">
        <f t="shared" si="276"/>
        <v>8.495351433401804E+24</v>
      </c>
      <c r="AE530" s="13">
        <f t="shared" si="277"/>
        <v>0</v>
      </c>
      <c r="AF530" s="13">
        <f t="shared" si="287"/>
        <v>3</v>
      </c>
      <c r="AG530" s="13">
        <f t="shared" si="288"/>
        <v>8744035847400</v>
      </c>
      <c r="AH530" s="13">
        <f t="shared" si="278"/>
        <v>2.3524371108121798E+17</v>
      </c>
      <c r="AI530" s="13">
        <f t="shared" si="279"/>
        <v>242130</v>
      </c>
      <c r="AJ530" s="13">
        <f t="shared" si="259"/>
        <v>17.73007697868254</v>
      </c>
      <c r="AK530" s="13">
        <f t="shared" si="285"/>
        <v>81.667757251712118</v>
      </c>
      <c r="AL530" s="13">
        <f t="shared" si="280"/>
        <v>0.60216576960534385</v>
      </c>
    </row>
    <row r="531" spans="1:38" ht="15.75" thickBot="1" x14ac:dyDescent="0.3">
      <c r="A531" s="3">
        <v>44754</v>
      </c>
      <c r="B531" s="8">
        <v>266303</v>
      </c>
      <c r="C531" s="4">
        <f t="shared" si="261"/>
        <v>29</v>
      </c>
      <c r="D531" s="8">
        <f t="shared" si="269"/>
        <v>0</v>
      </c>
      <c r="E531" s="4">
        <f t="shared" si="269"/>
        <v>26</v>
      </c>
      <c r="F531" s="8">
        <v>80713</v>
      </c>
      <c r="G531" s="4">
        <v>6875</v>
      </c>
      <c r="H531" s="4">
        <f t="shared" si="260"/>
        <v>178715</v>
      </c>
      <c r="I531" s="4">
        <f t="shared" si="262"/>
        <v>3.0973944717703467E-4</v>
      </c>
      <c r="J531" s="4">
        <f t="shared" si="263"/>
        <v>1.9823324619330221E-4</v>
      </c>
      <c r="K531" s="4">
        <f t="shared" si="264"/>
        <v>0</v>
      </c>
      <c r="L531" s="4">
        <f t="shared" si="265"/>
        <v>1.5624999999999998</v>
      </c>
      <c r="M531" s="8">
        <f t="shared" si="266"/>
        <v>2.5816457193497633</v>
      </c>
      <c r="N531" s="8">
        <f t="shared" si="267"/>
        <v>67.109645779431702</v>
      </c>
      <c r="O531" s="8">
        <f t="shared" si="268"/>
        <v>30.308708501218533</v>
      </c>
      <c r="P531" s="4">
        <v>7840131</v>
      </c>
      <c r="Q531" s="4">
        <f t="shared" si="289"/>
        <v>0</v>
      </c>
      <c r="R531" s="13">
        <f t="shared" si="281"/>
        <v>36112951</v>
      </c>
      <c r="S531" s="13">
        <f t="shared" si="282"/>
        <v>0</v>
      </c>
      <c r="T531" s="13">
        <f t="shared" si="286"/>
        <v>29</v>
      </c>
      <c r="U531" s="13">
        <f t="shared" si="270"/>
        <v>6514588369</v>
      </c>
      <c r="V531" s="13">
        <f t="shared" si="283"/>
        <v>1304145229928401</v>
      </c>
      <c r="W531" s="13">
        <f t="shared" si="271"/>
        <v>2098538</v>
      </c>
      <c r="X531" s="13">
        <f t="shared" si="290"/>
        <v>2340677</v>
      </c>
      <c r="Y531" s="13">
        <f t="shared" si="284"/>
        <v>0</v>
      </c>
      <c r="Z531" s="13">
        <f t="shared" si="272"/>
        <v>1047275579</v>
      </c>
      <c r="AA531" s="13">
        <f t="shared" si="273"/>
        <v>2914784614063</v>
      </c>
      <c r="AB531" s="13">
        <f t="shared" si="274"/>
        <v>84528753807827</v>
      </c>
      <c r="AC531" s="13">
        <f t="shared" si="275"/>
        <v>1.0526147394321103E+20</v>
      </c>
      <c r="AD531" s="13">
        <f t="shared" si="276"/>
        <v>8.4959693463783918E+24</v>
      </c>
      <c r="AE531" s="13">
        <f t="shared" si="277"/>
        <v>0</v>
      </c>
      <c r="AF531" s="13">
        <f t="shared" si="287"/>
        <v>3</v>
      </c>
      <c r="AG531" s="13">
        <f t="shared" si="288"/>
        <v>8744353842189</v>
      </c>
      <c r="AH531" s="13">
        <f t="shared" si="278"/>
        <v>2.3526101055486691E+17</v>
      </c>
      <c r="AI531" s="13">
        <f t="shared" si="279"/>
        <v>242139</v>
      </c>
      <c r="AJ531" s="13">
        <f t="shared" si="259"/>
        <v>17.73007697868254</v>
      </c>
      <c r="AK531" s="13">
        <f t="shared" si="285"/>
        <v>81.667691669615039</v>
      </c>
      <c r="AL531" s="13">
        <f t="shared" si="280"/>
        <v>0.60223135170242648</v>
      </c>
    </row>
    <row r="532" spans="1:38" ht="15.75" thickBot="1" x14ac:dyDescent="0.3">
      <c r="A532" s="3">
        <v>44755</v>
      </c>
      <c r="B532" s="8">
        <v>266328</v>
      </c>
      <c r="C532" s="4">
        <f t="shared" si="261"/>
        <v>25</v>
      </c>
      <c r="D532" s="8">
        <f t="shared" si="269"/>
        <v>0</v>
      </c>
      <c r="E532" s="4">
        <f t="shared" si="269"/>
        <v>16</v>
      </c>
      <c r="F532" s="8">
        <v>80722</v>
      </c>
      <c r="G532" s="4">
        <v>6875</v>
      </c>
      <c r="H532" s="4">
        <f t="shared" si="260"/>
        <v>178731</v>
      </c>
      <c r="I532" s="4">
        <f t="shared" si="262"/>
        <v>3.4686950273779142E-4</v>
      </c>
      <c r="J532" s="4">
        <f t="shared" si="263"/>
        <v>1.982111444215951E-4</v>
      </c>
      <c r="K532" s="4">
        <f t="shared" si="264"/>
        <v>0</v>
      </c>
      <c r="L532" s="4">
        <f>I532/(J532+K532)</f>
        <v>1.75</v>
      </c>
      <c r="M532" s="8">
        <f t="shared" si="266"/>
        <v>2.5814033822955151</v>
      </c>
      <c r="N532" s="8">
        <f t="shared" si="267"/>
        <v>67.109353879426862</v>
      </c>
      <c r="O532" s="8">
        <f t="shared" si="268"/>
        <v>30.309242738277614</v>
      </c>
      <c r="P532" s="4">
        <v>7840131</v>
      </c>
      <c r="Q532" s="4">
        <f t="shared" si="289"/>
        <v>0</v>
      </c>
      <c r="R532" s="13">
        <f t="shared" si="281"/>
        <v>36112926</v>
      </c>
      <c r="S532" s="13">
        <f t="shared" si="282"/>
        <v>0</v>
      </c>
      <c r="T532" s="13">
        <f t="shared" si="286"/>
        <v>25</v>
      </c>
      <c r="U532" s="13">
        <f t="shared" si="270"/>
        <v>6516041284</v>
      </c>
      <c r="V532" s="13">
        <f t="shared" si="283"/>
        <v>1304143424281476</v>
      </c>
      <c r="W532" s="13">
        <f t="shared" si="271"/>
        <v>1291552</v>
      </c>
      <c r="X532" s="13">
        <f t="shared" si="290"/>
        <v>2018050</v>
      </c>
      <c r="Y532" s="13">
        <f t="shared" si="284"/>
        <v>0</v>
      </c>
      <c r="Z532" s="13">
        <f t="shared" si="272"/>
        <v>902823150</v>
      </c>
      <c r="AA532" s="13">
        <f t="shared" si="273"/>
        <v>2915107612572</v>
      </c>
      <c r="AB532" s="13">
        <f t="shared" si="274"/>
        <v>72877690314300</v>
      </c>
      <c r="AC532" s="13">
        <f t="shared" si="275"/>
        <v>1.0527306549484931E+20</v>
      </c>
      <c r="AD532" s="13">
        <f t="shared" si="276"/>
        <v>8.4978523928752257E+24</v>
      </c>
      <c r="AE532" s="13">
        <f t="shared" si="277"/>
        <v>0</v>
      </c>
      <c r="AF532" s="13">
        <f t="shared" si="287"/>
        <v>9</v>
      </c>
      <c r="AG532" s="13">
        <f t="shared" si="288"/>
        <v>26235968513148</v>
      </c>
      <c r="AH532" s="13">
        <f t="shared" si="278"/>
        <v>2.3531331670203699E+17</v>
      </c>
      <c r="AI532" s="13">
        <f t="shared" si="279"/>
        <v>726498</v>
      </c>
      <c r="AJ532" s="13">
        <f t="shared" si="259"/>
        <v>17.73007697868254</v>
      </c>
      <c r="AK532" s="13">
        <f t="shared" si="285"/>
        <v>81.667635133324453</v>
      </c>
      <c r="AL532" s="13">
        <f t="shared" si="280"/>
        <v>0.6022878879930148</v>
      </c>
    </row>
    <row r="533" spans="1:38" ht="15.75" thickBot="1" x14ac:dyDescent="0.3">
      <c r="A533" s="3">
        <v>44756</v>
      </c>
      <c r="B533" s="8">
        <v>266356</v>
      </c>
      <c r="C533" s="4">
        <f t="shared" si="261"/>
        <v>28</v>
      </c>
      <c r="D533" s="8">
        <f t="shared" si="269"/>
        <v>0</v>
      </c>
      <c r="E533" s="4">
        <f t="shared" si="269"/>
        <v>16</v>
      </c>
      <c r="F533" s="8">
        <v>80734</v>
      </c>
      <c r="G533" s="4">
        <v>6875</v>
      </c>
      <c r="H533" s="4">
        <f t="shared" si="260"/>
        <v>178747</v>
      </c>
      <c r="I533" s="4">
        <f t="shared" si="262"/>
        <v>4.4590878688037256E-4</v>
      </c>
      <c r="J533" s="4">
        <f t="shared" si="263"/>
        <v>1.857953278668219E-4</v>
      </c>
      <c r="K533" s="4">
        <f t="shared" si="264"/>
        <v>0</v>
      </c>
      <c r="L533" s="4">
        <f t="shared" si="265"/>
        <v>2.4</v>
      </c>
      <c r="M533" s="8">
        <f t="shared" si="266"/>
        <v>2.5811320188019042</v>
      </c>
      <c r="N533" s="8">
        <f t="shared" si="267"/>
        <v>67.108306176695848</v>
      </c>
      <c r="O533" s="8">
        <f t="shared" si="268"/>
        <v>30.310561804502246</v>
      </c>
      <c r="P533" s="4">
        <v>7840131</v>
      </c>
      <c r="Q533" s="4">
        <f t="shared" si="289"/>
        <v>0</v>
      </c>
      <c r="R533" s="13">
        <f t="shared" si="281"/>
        <v>36112898</v>
      </c>
      <c r="S533" s="13">
        <f t="shared" si="282"/>
        <v>0</v>
      </c>
      <c r="T533" s="13">
        <f t="shared" si="286"/>
        <v>28</v>
      </c>
      <c r="U533" s="13">
        <f t="shared" si="270"/>
        <v>6517978756</v>
      </c>
      <c r="V533" s="13">
        <f t="shared" si="283"/>
        <v>1304141401958404</v>
      </c>
      <c r="W533" s="13">
        <f t="shared" si="271"/>
        <v>1291744</v>
      </c>
      <c r="X533" s="13">
        <f t="shared" si="290"/>
        <v>2260552</v>
      </c>
      <c r="Y533" s="13">
        <f t="shared" si="284"/>
        <v>0</v>
      </c>
      <c r="Z533" s="13">
        <f t="shared" si="272"/>
        <v>1011161144</v>
      </c>
      <c r="AA533" s="13">
        <f t="shared" si="273"/>
        <v>2915538707132</v>
      </c>
      <c r="AB533" s="13">
        <f t="shared" si="274"/>
        <v>81635083799696</v>
      </c>
      <c r="AC533" s="13">
        <f t="shared" si="275"/>
        <v>1.0528855194570978E+20</v>
      </c>
      <c r="AD533" s="13">
        <f t="shared" si="276"/>
        <v>8.5003659527849342E+24</v>
      </c>
      <c r="AE533" s="13">
        <f t="shared" si="277"/>
        <v>0</v>
      </c>
      <c r="AF533" s="13">
        <f t="shared" si="287"/>
        <v>12</v>
      </c>
      <c r="AG533" s="13">
        <f t="shared" si="288"/>
        <v>34986464485584</v>
      </c>
      <c r="AH533" s="13">
        <f t="shared" si="278"/>
        <v>2.3538310198159488E+17</v>
      </c>
      <c r="AI533" s="13">
        <f t="shared" si="279"/>
        <v>968808</v>
      </c>
      <c r="AJ533" s="13">
        <f t="shared" si="259"/>
        <v>17.73007697868254</v>
      </c>
      <c r="AK533" s="13">
        <f t="shared" si="285"/>
        <v>81.667571812678986</v>
      </c>
      <c r="AL533" s="13">
        <f t="shared" si="280"/>
        <v>0.6023512086384738</v>
      </c>
    </row>
    <row r="534" spans="1:38" ht="15.75" thickBot="1" x14ac:dyDescent="0.3">
      <c r="A534" s="3">
        <v>44757</v>
      </c>
      <c r="B534" s="8">
        <v>266392</v>
      </c>
      <c r="C534" s="4">
        <f t="shared" si="261"/>
        <v>36</v>
      </c>
      <c r="D534" s="8">
        <f t="shared" si="269"/>
        <v>0</v>
      </c>
      <c r="E534" s="4">
        <f t="shared" si="269"/>
        <v>15</v>
      </c>
      <c r="F534" s="8">
        <v>80755</v>
      </c>
      <c r="G534" s="4">
        <v>6875</v>
      </c>
      <c r="H534" s="4">
        <f t="shared" si="260"/>
        <v>178762</v>
      </c>
      <c r="I534" s="4">
        <f t="shared" si="262"/>
        <v>3.9626029348027985E-4</v>
      </c>
      <c r="J534" s="4">
        <f t="shared" si="263"/>
        <v>8.6681939198811217E-5</v>
      </c>
      <c r="K534" s="4">
        <f t="shared" si="264"/>
        <v>0</v>
      </c>
      <c r="L534" s="4">
        <f t="shared" si="265"/>
        <v>4.5714285714285712</v>
      </c>
      <c r="M534" s="8">
        <f t="shared" si="266"/>
        <v>2.580783206702904</v>
      </c>
      <c r="N534" s="8">
        <f t="shared" si="267"/>
        <v>67.104868014054475</v>
      </c>
      <c r="O534" s="8">
        <f t="shared" si="268"/>
        <v>30.314348779242621</v>
      </c>
      <c r="P534" s="4">
        <v>7840131</v>
      </c>
      <c r="Q534" s="4">
        <f t="shared" si="289"/>
        <v>0</v>
      </c>
      <c r="R534" s="13">
        <f t="shared" si="281"/>
        <v>36112862</v>
      </c>
      <c r="S534" s="13">
        <f t="shared" si="282"/>
        <v>0</v>
      </c>
      <c r="T534" s="13">
        <f t="shared" si="286"/>
        <v>36</v>
      </c>
      <c r="U534" s="13">
        <f t="shared" si="270"/>
        <v>6521370025</v>
      </c>
      <c r="V534" s="13">
        <f t="shared" si="283"/>
        <v>1304138801831044</v>
      </c>
      <c r="W534" s="13">
        <f t="shared" si="271"/>
        <v>1211325</v>
      </c>
      <c r="X534" s="13">
        <f t="shared" si="290"/>
        <v>2907180</v>
      </c>
      <c r="Y534" s="13">
        <f t="shared" si="284"/>
        <v>0</v>
      </c>
      <c r="Z534" s="13">
        <f t="shared" si="272"/>
        <v>1300063032</v>
      </c>
      <c r="AA534" s="13">
        <f t="shared" si="273"/>
        <v>2916294170810</v>
      </c>
      <c r="AB534" s="13">
        <f t="shared" si="274"/>
        <v>104986590149160</v>
      </c>
      <c r="AC534" s="13">
        <f t="shared" si="275"/>
        <v>1.0531572894186596E+20</v>
      </c>
      <c r="AD534" s="13">
        <f t="shared" si="276"/>
        <v>8.5047716907003853E+24</v>
      </c>
      <c r="AE534" s="13">
        <f t="shared" si="277"/>
        <v>0</v>
      </c>
      <c r="AF534" s="13">
        <f t="shared" si="287"/>
        <v>21</v>
      </c>
      <c r="AG534" s="13">
        <f t="shared" si="288"/>
        <v>61242177587010</v>
      </c>
      <c r="AH534" s="13">
        <f t="shared" si="278"/>
        <v>2.3550533576376154E+17</v>
      </c>
      <c r="AI534" s="13">
        <f t="shared" si="279"/>
        <v>1695855</v>
      </c>
      <c r="AJ534" s="13">
        <f t="shared" si="259"/>
        <v>17.73007697868254</v>
      </c>
      <c r="AK534" s="13">
        <f t="shared" si="285"/>
        <v>81.667490400420533</v>
      </c>
      <c r="AL534" s="13">
        <f t="shared" si="280"/>
        <v>0.60243262089692107</v>
      </c>
    </row>
    <row r="535" spans="1:38" ht="15.75" thickBot="1" x14ac:dyDescent="0.3">
      <c r="A535" s="3">
        <v>44758</v>
      </c>
      <c r="B535" s="8">
        <v>266424</v>
      </c>
      <c r="C535" s="4">
        <f t="shared" si="261"/>
        <v>32</v>
      </c>
      <c r="D535" s="8">
        <f t="shared" si="269"/>
        <v>0</v>
      </c>
      <c r="E535" s="4">
        <f t="shared" si="269"/>
        <v>7</v>
      </c>
      <c r="F535" s="8">
        <v>80780</v>
      </c>
      <c r="G535" s="4">
        <v>6875</v>
      </c>
      <c r="H535" s="4">
        <f t="shared" si="260"/>
        <v>178769</v>
      </c>
      <c r="I535" s="4">
        <f t="shared" si="262"/>
        <v>2.5996533795493934E-4</v>
      </c>
      <c r="J535" s="4">
        <f t="shared" si="263"/>
        <v>7.4275810844268386E-5</v>
      </c>
      <c r="K535" s="4">
        <f t="shared" si="264"/>
        <v>0</v>
      </c>
      <c r="L535" s="4">
        <f t="shared" si="265"/>
        <v>3.5</v>
      </c>
      <c r="M535" s="8">
        <f t="shared" si="266"/>
        <v>2.5804732306398823</v>
      </c>
      <c r="N535" s="8">
        <f t="shared" si="267"/>
        <v>67.099435486292521</v>
      </c>
      <c r="O535" s="8">
        <f t="shared" si="268"/>
        <v>30.32009128306759</v>
      </c>
      <c r="P535" s="4">
        <v>7840131</v>
      </c>
      <c r="Q535" s="4">
        <f t="shared" si="289"/>
        <v>0</v>
      </c>
      <c r="R535" s="13">
        <f t="shared" si="281"/>
        <v>36112830</v>
      </c>
      <c r="S535" s="13">
        <f t="shared" si="282"/>
        <v>0</v>
      </c>
      <c r="T535" s="13">
        <f t="shared" si="286"/>
        <v>32</v>
      </c>
      <c r="U535" s="13">
        <f t="shared" si="270"/>
        <v>6525408400</v>
      </c>
      <c r="V535" s="13">
        <f t="shared" si="283"/>
        <v>1304136490608900</v>
      </c>
      <c r="W535" s="13">
        <f t="shared" si="271"/>
        <v>565460</v>
      </c>
      <c r="X535" s="13">
        <f t="shared" si="290"/>
        <v>2584960</v>
      </c>
      <c r="Y535" s="13">
        <f t="shared" si="284"/>
        <v>0</v>
      </c>
      <c r="Z535" s="13">
        <f t="shared" si="272"/>
        <v>1155610560</v>
      </c>
      <c r="AA535" s="13">
        <f t="shared" si="273"/>
        <v>2917194407400</v>
      </c>
      <c r="AB535" s="13">
        <f t="shared" si="274"/>
        <v>93350221036800</v>
      </c>
      <c r="AC535" s="13">
        <f t="shared" si="275"/>
        <v>1.0534814571138694E+20</v>
      </c>
      <c r="AD535" s="13">
        <f t="shared" si="276"/>
        <v>8.5100232105658373E+24</v>
      </c>
      <c r="AE535" s="13">
        <f t="shared" si="277"/>
        <v>0</v>
      </c>
      <c r="AF535" s="13">
        <f t="shared" si="287"/>
        <v>25</v>
      </c>
      <c r="AG535" s="13">
        <f t="shared" si="288"/>
        <v>72929860185000</v>
      </c>
      <c r="AH535" s="13">
        <f t="shared" si="278"/>
        <v>2.35650964229772E+17</v>
      </c>
      <c r="AI535" s="13">
        <f t="shared" si="279"/>
        <v>2019500</v>
      </c>
      <c r="AJ535" s="13">
        <f t="shared" si="259"/>
        <v>17.73007697868254</v>
      </c>
      <c r="AK535" s="13">
        <f t="shared" si="285"/>
        <v>81.667418033968588</v>
      </c>
      <c r="AL535" s="13">
        <f t="shared" si="280"/>
        <v>0.60250498734887425</v>
      </c>
    </row>
    <row r="536" spans="1:38" ht="15.75" thickBot="1" x14ac:dyDescent="0.3">
      <c r="A536" s="3">
        <v>44759</v>
      </c>
      <c r="B536" s="8">
        <v>266445</v>
      </c>
      <c r="C536" s="4">
        <f t="shared" si="261"/>
        <v>21</v>
      </c>
      <c r="D536" s="8">
        <f t="shared" si="269"/>
        <v>0</v>
      </c>
      <c r="E536" s="4">
        <f t="shared" si="269"/>
        <v>6</v>
      </c>
      <c r="F536" s="8">
        <v>80795</v>
      </c>
      <c r="G536" s="4">
        <v>6875</v>
      </c>
      <c r="H536" s="4">
        <f t="shared" si="260"/>
        <v>178775</v>
      </c>
      <c r="I536" s="4">
        <f t="shared" si="262"/>
        <v>5.1983414815273221E-4</v>
      </c>
      <c r="J536" s="4">
        <f t="shared" si="263"/>
        <v>3.5893310229593418E-4</v>
      </c>
      <c r="K536" s="4">
        <f t="shared" si="264"/>
        <v>0</v>
      </c>
      <c r="L536" s="4">
        <f t="shared" si="265"/>
        <v>1.4482758620689653</v>
      </c>
      <c r="M536" s="8">
        <f t="shared" si="266"/>
        <v>2.5802698493122405</v>
      </c>
      <c r="N536" s="8">
        <f t="shared" si="267"/>
        <v>67.096398881570309</v>
      </c>
      <c r="O536" s="8">
        <f t="shared" si="268"/>
        <v>30.323331269117453</v>
      </c>
      <c r="P536" s="4">
        <v>7840131</v>
      </c>
      <c r="Q536" s="4">
        <f t="shared" si="289"/>
        <v>0</v>
      </c>
      <c r="R536" s="13">
        <f t="shared" si="281"/>
        <v>36112809</v>
      </c>
      <c r="S536" s="13">
        <f t="shared" si="282"/>
        <v>0</v>
      </c>
      <c r="T536" s="13">
        <f t="shared" si="286"/>
        <v>21</v>
      </c>
      <c r="U536" s="13">
        <f t="shared" si="270"/>
        <v>6527832025</v>
      </c>
      <c r="V536" s="13">
        <f t="shared" si="283"/>
        <v>1304134973870481</v>
      </c>
      <c r="W536" s="13">
        <f t="shared" si="271"/>
        <v>484770</v>
      </c>
      <c r="X536" s="13">
        <f t="shared" si="290"/>
        <v>1696695</v>
      </c>
      <c r="Y536" s="13">
        <f t="shared" si="284"/>
        <v>0</v>
      </c>
      <c r="Z536" s="13">
        <f t="shared" si="272"/>
        <v>758368989</v>
      </c>
      <c r="AA536" s="13">
        <f t="shared" si="273"/>
        <v>2917734403155</v>
      </c>
      <c r="AB536" s="13">
        <f t="shared" si="274"/>
        <v>61272422466255</v>
      </c>
      <c r="AC536" s="13">
        <f t="shared" si="275"/>
        <v>1.0536758521386551E+20</v>
      </c>
      <c r="AD536" s="13">
        <f t="shared" si="276"/>
        <v>8.5131740473542643E+24</v>
      </c>
      <c r="AE536" s="13">
        <f t="shared" si="277"/>
        <v>0</v>
      </c>
      <c r="AF536" s="13">
        <f t="shared" si="287"/>
        <v>15</v>
      </c>
      <c r="AG536" s="13">
        <f t="shared" si="288"/>
        <v>43766016047325</v>
      </c>
      <c r="AH536" s="13">
        <f t="shared" si="278"/>
        <v>2.3573835110290822E+17</v>
      </c>
      <c r="AI536" s="13">
        <f t="shared" si="279"/>
        <v>1211925</v>
      </c>
      <c r="AJ536" s="13">
        <f t="shared" si="259"/>
        <v>17.73007697868254</v>
      </c>
      <c r="AK536" s="13">
        <f t="shared" si="285"/>
        <v>81.667370543484495</v>
      </c>
      <c r="AL536" s="13">
        <f t="shared" si="280"/>
        <v>0.6025524778329685</v>
      </c>
    </row>
    <row r="537" spans="1:38" ht="15.75" thickBot="1" x14ac:dyDescent="0.3">
      <c r="A537" s="3">
        <v>44760</v>
      </c>
      <c r="B537" s="8">
        <v>266487</v>
      </c>
      <c r="C537" s="4">
        <f t="shared" si="261"/>
        <v>42</v>
      </c>
      <c r="D537" s="8">
        <f t="shared" si="269"/>
        <v>0</v>
      </c>
      <c r="E537" s="4">
        <f t="shared" si="269"/>
        <v>29</v>
      </c>
      <c r="F537" s="8">
        <v>80808</v>
      </c>
      <c r="G537" s="4">
        <v>6875</v>
      </c>
      <c r="H537" s="4">
        <f t="shared" si="260"/>
        <v>178804</v>
      </c>
      <c r="I537" s="4">
        <f t="shared" si="262"/>
        <v>6.8062568062568062E-4</v>
      </c>
      <c r="J537" s="4">
        <f t="shared" si="263"/>
        <v>2.8462528462528465E-4</v>
      </c>
      <c r="K537" s="4">
        <f t="shared" si="264"/>
        <v>0</v>
      </c>
      <c r="L537" s="4">
        <f t="shared" si="265"/>
        <v>2.3913043478260869</v>
      </c>
      <c r="M537" s="8">
        <f t="shared" si="266"/>
        <v>2.5798631828194245</v>
      </c>
      <c r="N537" s="8">
        <f t="shared" si="267"/>
        <v>67.096706405940992</v>
      </c>
      <c r="O537" s="8">
        <f t="shared" si="268"/>
        <v>30.323430411239571</v>
      </c>
      <c r="P537" s="4">
        <v>7840131</v>
      </c>
      <c r="Q537" s="4">
        <f t="shared" si="289"/>
        <v>0</v>
      </c>
      <c r="R537" s="13">
        <f t="shared" si="281"/>
        <v>36112767</v>
      </c>
      <c r="S537" s="13">
        <f t="shared" si="282"/>
        <v>0</v>
      </c>
      <c r="T537" s="13">
        <f t="shared" si="286"/>
        <v>42</v>
      </c>
      <c r="U537" s="13">
        <f t="shared" si="270"/>
        <v>6529932864</v>
      </c>
      <c r="V537" s="13">
        <f t="shared" si="283"/>
        <v>1304131940396289</v>
      </c>
      <c r="W537" s="13">
        <f t="shared" si="271"/>
        <v>2343432</v>
      </c>
      <c r="X537" s="13">
        <f t="shared" si="290"/>
        <v>3393936</v>
      </c>
      <c r="Y537" s="13">
        <f t="shared" si="284"/>
        <v>0</v>
      </c>
      <c r="Z537" s="13">
        <f t="shared" si="272"/>
        <v>1516736214</v>
      </c>
      <c r="AA537" s="13">
        <f t="shared" si="273"/>
        <v>2918200475736</v>
      </c>
      <c r="AB537" s="13">
        <f t="shared" si="274"/>
        <v>122564419980912</v>
      </c>
      <c r="AC537" s="13">
        <f t="shared" si="275"/>
        <v>1.0538429383954332E+20</v>
      </c>
      <c r="AD537" s="13">
        <f t="shared" si="276"/>
        <v>8.5158940165858164E+24</v>
      </c>
      <c r="AE537" s="13">
        <f t="shared" si="277"/>
        <v>0</v>
      </c>
      <c r="AF537" s="13">
        <f t="shared" si="287"/>
        <v>13</v>
      </c>
      <c r="AG537" s="13">
        <f t="shared" si="288"/>
        <v>37936606184568</v>
      </c>
      <c r="AH537" s="13">
        <f t="shared" si="278"/>
        <v>2.3581394404327469E+17</v>
      </c>
      <c r="AI537" s="13">
        <f t="shared" si="279"/>
        <v>1050504</v>
      </c>
      <c r="AJ537" s="13">
        <f t="shared" si="259"/>
        <v>17.73007697868254</v>
      </c>
      <c r="AK537" s="13">
        <f t="shared" si="285"/>
        <v>81.667275562516309</v>
      </c>
      <c r="AL537" s="13">
        <f t="shared" si="280"/>
        <v>0.602647458801157</v>
      </c>
    </row>
    <row r="538" spans="1:38" ht="15.75" thickBot="1" x14ac:dyDescent="0.3">
      <c r="A538" s="3">
        <v>44761</v>
      </c>
      <c r="B538" s="8">
        <v>266542</v>
      </c>
      <c r="C538" s="4">
        <f t="shared" si="261"/>
        <v>55</v>
      </c>
      <c r="D538" s="8">
        <f t="shared" si="269"/>
        <v>0</v>
      </c>
      <c r="E538" s="4">
        <f t="shared" si="269"/>
        <v>23</v>
      </c>
      <c r="F538" s="8">
        <v>80840</v>
      </c>
      <c r="G538" s="4">
        <v>6875</v>
      </c>
      <c r="H538" s="4">
        <f t="shared" si="260"/>
        <v>178827</v>
      </c>
      <c r="I538" s="4">
        <f t="shared" si="262"/>
        <v>6.0613557644730335E-4</v>
      </c>
      <c r="J538" s="4">
        <f t="shared" si="263"/>
        <v>4.5769421078673922E-4</v>
      </c>
      <c r="K538" s="4">
        <f t="shared" si="264"/>
        <v>0</v>
      </c>
      <c r="L538" s="4">
        <f t="shared" si="265"/>
        <v>1.3243243243243246</v>
      </c>
      <c r="M538" s="8">
        <f t="shared" si="266"/>
        <v>2.5793308371663755</v>
      </c>
      <c r="N538" s="8">
        <f t="shared" si="267"/>
        <v>67.091490271702028</v>
      </c>
      <c r="O538" s="8">
        <f t="shared" si="268"/>
        <v>30.329178891131605</v>
      </c>
      <c r="P538" s="4">
        <v>7840131</v>
      </c>
      <c r="Q538" s="4">
        <f t="shared" si="289"/>
        <v>0</v>
      </c>
      <c r="R538" s="13">
        <f t="shared" si="281"/>
        <v>36112712</v>
      </c>
      <c r="S538" s="13">
        <f t="shared" si="282"/>
        <v>0</v>
      </c>
      <c r="T538" s="13">
        <f t="shared" si="286"/>
        <v>55</v>
      </c>
      <c r="U538" s="13">
        <f t="shared" si="270"/>
        <v>6535105600</v>
      </c>
      <c r="V538" s="13">
        <f t="shared" si="283"/>
        <v>1304127967994944</v>
      </c>
      <c r="W538" s="13">
        <f t="shared" si="271"/>
        <v>1859320</v>
      </c>
      <c r="X538" s="13">
        <f t="shared" si="290"/>
        <v>4446200</v>
      </c>
      <c r="Y538" s="13">
        <f t="shared" si="284"/>
        <v>0</v>
      </c>
      <c r="Z538" s="13">
        <f t="shared" si="272"/>
        <v>1986199160</v>
      </c>
      <c r="AA538" s="13">
        <f t="shared" si="273"/>
        <v>2919351638080</v>
      </c>
      <c r="AB538" s="13">
        <f t="shared" si="274"/>
        <v>160564340094400</v>
      </c>
      <c r="AC538" s="13">
        <f t="shared" si="275"/>
        <v>1.0542570493271127E+20</v>
      </c>
      <c r="AD538" s="13">
        <f t="shared" si="276"/>
        <v>8.5226139867603791E+24</v>
      </c>
      <c r="AE538" s="13">
        <f t="shared" si="277"/>
        <v>0</v>
      </c>
      <c r="AF538" s="13">
        <f t="shared" si="287"/>
        <v>32</v>
      </c>
      <c r="AG538" s="13">
        <f t="shared" si="288"/>
        <v>93419252418560</v>
      </c>
      <c r="AH538" s="13">
        <f t="shared" si="278"/>
        <v>2.360003864223872E+17</v>
      </c>
      <c r="AI538" s="13">
        <f t="shared" si="279"/>
        <v>2586880</v>
      </c>
      <c r="AJ538" s="13">
        <f t="shared" si="259"/>
        <v>17.73007697868254</v>
      </c>
      <c r="AK538" s="13">
        <f t="shared" si="285"/>
        <v>81.667151182677003</v>
      </c>
      <c r="AL538" s="13">
        <f t="shared" si="280"/>
        <v>0.60277183864045147</v>
      </c>
    </row>
    <row r="539" spans="1:38" ht="15.75" thickBot="1" x14ac:dyDescent="0.3">
      <c r="A539" s="3">
        <v>44762</v>
      </c>
      <c r="B539" s="8">
        <v>266591</v>
      </c>
      <c r="C539" s="4">
        <f t="shared" si="261"/>
        <v>49</v>
      </c>
      <c r="D539" s="8">
        <f t="shared" si="269"/>
        <v>0</v>
      </c>
      <c r="E539" s="4">
        <f t="shared" si="269"/>
        <v>37</v>
      </c>
      <c r="F539" s="8">
        <v>80852</v>
      </c>
      <c r="G539" s="4">
        <v>6875</v>
      </c>
      <c r="H539" s="4">
        <f t="shared" si="260"/>
        <v>178864</v>
      </c>
      <c r="I539" s="4">
        <f t="shared" si="262"/>
        <v>7.7920150398258546E-4</v>
      </c>
      <c r="J539" s="4">
        <f t="shared" si="263"/>
        <v>6.6788700341364473E-4</v>
      </c>
      <c r="K539" s="4">
        <f t="shared" si="264"/>
        <v>0</v>
      </c>
      <c r="L539" s="4">
        <f t="shared" si="265"/>
        <v>1.1666666666666665</v>
      </c>
      <c r="M539" s="8">
        <f t="shared" si="266"/>
        <v>2.5788567506029834</v>
      </c>
      <c r="N539" s="8">
        <f t="shared" si="267"/>
        <v>67.093037649433029</v>
      </c>
      <c r="O539" s="8">
        <f t="shared" si="268"/>
        <v>30.32810559996399</v>
      </c>
      <c r="P539" s="4">
        <v>7840131</v>
      </c>
      <c r="Q539" s="4">
        <f t="shared" si="289"/>
        <v>0</v>
      </c>
      <c r="R539" s="13">
        <f t="shared" si="281"/>
        <v>36112663</v>
      </c>
      <c r="S539" s="13">
        <f t="shared" si="282"/>
        <v>0</v>
      </c>
      <c r="T539" s="13">
        <f t="shared" si="286"/>
        <v>49</v>
      </c>
      <c r="U539" s="13">
        <f t="shared" si="270"/>
        <v>6537045904</v>
      </c>
      <c r="V539" s="13">
        <f t="shared" si="283"/>
        <v>1304124428951569</v>
      </c>
      <c r="W539" s="13">
        <f t="shared" si="271"/>
        <v>2991524</v>
      </c>
      <c r="X539" s="13">
        <f t="shared" si="290"/>
        <v>3961748</v>
      </c>
      <c r="Y539" s="13">
        <f t="shared" si="284"/>
        <v>0</v>
      </c>
      <c r="Z539" s="13">
        <f t="shared" si="272"/>
        <v>1769520487</v>
      </c>
      <c r="AA539" s="13">
        <f t="shared" si="273"/>
        <v>2919781028876</v>
      </c>
      <c r="AB539" s="13">
        <f t="shared" si="274"/>
        <v>143069270414924</v>
      </c>
      <c r="AC539" s="13">
        <f t="shared" si="275"/>
        <v>1.0544106832959226E+20</v>
      </c>
      <c r="AD539" s="13">
        <f t="shared" si="276"/>
        <v>8.5251212565841929E+24</v>
      </c>
      <c r="AE539" s="13">
        <f t="shared" si="277"/>
        <v>0</v>
      </c>
      <c r="AF539" s="13">
        <f t="shared" si="287"/>
        <v>12</v>
      </c>
      <c r="AG539" s="13">
        <f t="shared" si="288"/>
        <v>35037372346512</v>
      </c>
      <c r="AH539" s="13">
        <f t="shared" si="278"/>
        <v>2.3607013574668237E+17</v>
      </c>
      <c r="AI539" s="13">
        <f t="shared" si="279"/>
        <v>970224</v>
      </c>
      <c r="AJ539" s="13">
        <f t="shared" si="259"/>
        <v>17.73007697868254</v>
      </c>
      <c r="AK539" s="13">
        <f t="shared" si="285"/>
        <v>81.667040371547458</v>
      </c>
      <c r="AL539" s="13">
        <f t="shared" si="280"/>
        <v>0.60288264977000472</v>
      </c>
    </row>
    <row r="540" spans="1:38" ht="15.75" thickBot="1" x14ac:dyDescent="0.3">
      <c r="A540" s="3">
        <v>44763</v>
      </c>
      <c r="B540" s="8">
        <v>266654</v>
      </c>
      <c r="C540" s="4">
        <f t="shared" si="261"/>
        <v>63</v>
      </c>
      <c r="D540" s="8">
        <f t="shared" si="269"/>
        <v>0</v>
      </c>
      <c r="E540" s="4">
        <f t="shared" si="269"/>
        <v>54</v>
      </c>
      <c r="F540" s="8">
        <v>80861</v>
      </c>
      <c r="G540" s="4">
        <v>6875</v>
      </c>
      <c r="H540" s="4">
        <f t="shared" si="260"/>
        <v>178918</v>
      </c>
      <c r="I540" s="4">
        <f t="shared" si="262"/>
        <v>5.6887745637575595E-4</v>
      </c>
      <c r="J540" s="4">
        <f t="shared" si="263"/>
        <v>3.5864013554123744E-4</v>
      </c>
      <c r="K540" s="4">
        <f t="shared" si="264"/>
        <v>1.2366901225559911E-5</v>
      </c>
      <c r="L540" s="4">
        <f t="shared" si="265"/>
        <v>1.5333333333333332</v>
      </c>
      <c r="M540" s="8">
        <f t="shared" si="266"/>
        <v>2.5782474667546706</v>
      </c>
      <c r="N540" s="8">
        <f t="shared" si="267"/>
        <v>67.097437128263593</v>
      </c>
      <c r="O540" s="8">
        <f t="shared" si="268"/>
        <v>30.324315404981739</v>
      </c>
      <c r="P540" s="4">
        <v>7840131</v>
      </c>
      <c r="Q540" s="4">
        <f t="shared" si="289"/>
        <v>0</v>
      </c>
      <c r="R540" s="13">
        <f t="shared" si="281"/>
        <v>36112600</v>
      </c>
      <c r="S540" s="13">
        <f t="shared" si="282"/>
        <v>0</v>
      </c>
      <c r="T540" s="13">
        <f t="shared" si="286"/>
        <v>63</v>
      </c>
      <c r="U540" s="13">
        <f t="shared" si="270"/>
        <v>6538501321</v>
      </c>
      <c r="V540" s="13">
        <f t="shared" si="283"/>
        <v>1304119878760000</v>
      </c>
      <c r="W540" s="13">
        <f t="shared" si="271"/>
        <v>4366494</v>
      </c>
      <c r="X540" s="13">
        <f t="shared" si="290"/>
        <v>5094243</v>
      </c>
      <c r="Y540" s="13">
        <f t="shared" si="284"/>
        <v>0</v>
      </c>
      <c r="Z540" s="13">
        <f t="shared" si="272"/>
        <v>2275093800</v>
      </c>
      <c r="AA540" s="13">
        <f t="shared" si="273"/>
        <v>2920100948600</v>
      </c>
      <c r="AB540" s="13">
        <f t="shared" si="274"/>
        <v>183966359761800</v>
      </c>
      <c r="AC540" s="13">
        <f t="shared" si="275"/>
        <v>1.0545243751641235E+20</v>
      </c>
      <c r="AD540" s="13">
        <f t="shared" si="276"/>
        <v>8.5269895500146195E+24</v>
      </c>
      <c r="AE540" s="13">
        <f t="shared" si="277"/>
        <v>0</v>
      </c>
      <c r="AF540" s="13">
        <f t="shared" si="287"/>
        <v>9</v>
      </c>
      <c r="AG540" s="13">
        <f t="shared" si="288"/>
        <v>26280908537400</v>
      </c>
      <c r="AH540" s="13">
        <f t="shared" si="278"/>
        <v>2.3612228280474461E+17</v>
      </c>
      <c r="AI540" s="13">
        <f t="shared" si="279"/>
        <v>727749</v>
      </c>
      <c r="AJ540" s="13">
        <f t="shared" si="259"/>
        <v>17.73007697868254</v>
      </c>
      <c r="AK540" s="13">
        <f t="shared" si="285"/>
        <v>81.666897900095179</v>
      </c>
      <c r="AL540" s="13">
        <f t="shared" si="280"/>
        <v>0.60302512122228746</v>
      </c>
    </row>
    <row r="541" spans="1:38" ht="15.75" thickBot="1" x14ac:dyDescent="0.3">
      <c r="A541" s="3">
        <v>44764</v>
      </c>
      <c r="B541" s="8">
        <v>266700</v>
      </c>
      <c r="C541" s="4">
        <f t="shared" si="261"/>
        <v>46</v>
      </c>
      <c r="D541" s="8">
        <f t="shared" si="269"/>
        <v>1</v>
      </c>
      <c r="E541" s="4">
        <f t="shared" si="269"/>
        <v>29</v>
      </c>
      <c r="F541" s="8">
        <v>80877</v>
      </c>
      <c r="G541" s="4">
        <v>6876</v>
      </c>
      <c r="H541" s="4">
        <f t="shared" si="260"/>
        <v>178947</v>
      </c>
      <c r="I541" s="4">
        <f t="shared" si="262"/>
        <v>8.9024073593234169E-4</v>
      </c>
      <c r="J541" s="4">
        <f t="shared" si="263"/>
        <v>7.047739159464372E-4</v>
      </c>
      <c r="K541" s="4">
        <f t="shared" si="264"/>
        <v>0</v>
      </c>
      <c r="L541" s="4">
        <f t="shared" si="265"/>
        <v>1.263157894736842</v>
      </c>
      <c r="M541" s="8">
        <f t="shared" si="266"/>
        <v>2.578177727784027</v>
      </c>
      <c r="N541" s="8">
        <f t="shared" si="267"/>
        <v>67.096737907761522</v>
      </c>
      <c r="O541" s="8">
        <f t="shared" si="268"/>
        <v>30.32508436445444</v>
      </c>
      <c r="P541" s="4">
        <v>7840131</v>
      </c>
      <c r="Q541" s="4">
        <f t="shared" si="289"/>
        <v>0</v>
      </c>
      <c r="R541" s="13">
        <f t="shared" si="281"/>
        <v>36112554</v>
      </c>
      <c r="S541" s="13">
        <f t="shared" si="282"/>
        <v>0</v>
      </c>
      <c r="T541" s="13">
        <f t="shared" si="286"/>
        <v>46</v>
      </c>
      <c r="U541" s="13">
        <f t="shared" si="270"/>
        <v>6541089129</v>
      </c>
      <c r="V541" s="13">
        <f t="shared" si="283"/>
        <v>1304116556402916</v>
      </c>
      <c r="W541" s="13">
        <f t="shared" si="271"/>
        <v>2345433</v>
      </c>
      <c r="X541" s="13">
        <f t="shared" si="290"/>
        <v>3720342</v>
      </c>
      <c r="Y541" s="13">
        <f t="shared" si="284"/>
        <v>80877</v>
      </c>
      <c r="Z541" s="13">
        <f t="shared" si="272"/>
        <v>1661177484</v>
      </c>
      <c r="AA541" s="13">
        <f t="shared" si="273"/>
        <v>2920675029858</v>
      </c>
      <c r="AB541" s="13">
        <f t="shared" si="274"/>
        <v>134351051373468</v>
      </c>
      <c r="AC541" s="13">
        <f t="shared" si="275"/>
        <v>1.0547303473219864E+20</v>
      </c>
      <c r="AD541" s="13">
        <f t="shared" si="276"/>
        <v>8.5303426300360291E+24</v>
      </c>
      <c r="AE541" s="13">
        <f t="shared" si="277"/>
        <v>0</v>
      </c>
      <c r="AF541" s="13">
        <f t="shared" si="287"/>
        <v>16</v>
      </c>
      <c r="AG541" s="13">
        <f t="shared" si="288"/>
        <v>46730800477728</v>
      </c>
      <c r="AH541" s="13">
        <f t="shared" si="278"/>
        <v>2.3621543438982547E+17</v>
      </c>
      <c r="AI541" s="13">
        <f t="shared" si="279"/>
        <v>1294032</v>
      </c>
      <c r="AJ541" s="13">
        <f t="shared" si="259"/>
        <v>17.73007697868254</v>
      </c>
      <c r="AK541" s="13">
        <f t="shared" si="285"/>
        <v>81.666793873320486</v>
      </c>
      <c r="AL541" s="13">
        <f t="shared" si="280"/>
        <v>0.60312914799697015</v>
      </c>
    </row>
    <row r="542" spans="1:38" ht="15.75" thickBot="1" x14ac:dyDescent="0.3">
      <c r="A542" s="3">
        <v>44765</v>
      </c>
      <c r="B542" s="8">
        <v>266772</v>
      </c>
      <c r="C542" s="4">
        <f t="shared" si="261"/>
        <v>72</v>
      </c>
      <c r="D542" s="8">
        <f t="shared" si="269"/>
        <v>0</v>
      </c>
      <c r="E542" s="4">
        <f t="shared" si="269"/>
        <v>57</v>
      </c>
      <c r="F542" s="8">
        <v>80892</v>
      </c>
      <c r="G542" s="4">
        <v>6876</v>
      </c>
      <c r="H542" s="4">
        <f t="shared" si="260"/>
        <v>179004</v>
      </c>
      <c r="I542" s="4">
        <f t="shared" si="262"/>
        <v>8.2826484695643575E-4</v>
      </c>
      <c r="J542" s="4">
        <f t="shared" si="263"/>
        <v>3.7086485684616525E-4</v>
      </c>
      <c r="K542" s="4">
        <f t="shared" si="264"/>
        <v>0</v>
      </c>
      <c r="L542" s="4">
        <f t="shared" si="265"/>
        <v>2.2333333333333334</v>
      </c>
      <c r="M542" s="8">
        <f t="shared" si="266"/>
        <v>2.5774818946516129</v>
      </c>
      <c r="N542" s="8">
        <f t="shared" si="267"/>
        <v>67.099995501776803</v>
      </c>
      <c r="O542" s="8">
        <f t="shared" si="268"/>
        <v>30.322522603571588</v>
      </c>
      <c r="P542" s="4">
        <v>7840131</v>
      </c>
      <c r="Q542" s="4">
        <f t="shared" si="289"/>
        <v>0</v>
      </c>
      <c r="R542" s="13">
        <f t="shared" si="281"/>
        <v>36112482</v>
      </c>
      <c r="S542" s="13">
        <f t="shared" si="282"/>
        <v>0</v>
      </c>
      <c r="T542" s="13">
        <f t="shared" si="286"/>
        <v>72</v>
      </c>
      <c r="U542" s="13">
        <f t="shared" si="270"/>
        <v>6543515664</v>
      </c>
      <c r="V542" s="13">
        <f t="shared" si="283"/>
        <v>1304111356200324</v>
      </c>
      <c r="W542" s="13">
        <f t="shared" si="271"/>
        <v>4610844</v>
      </c>
      <c r="X542" s="13">
        <f t="shared" si="290"/>
        <v>5824224</v>
      </c>
      <c r="Y542" s="13">
        <f t="shared" si="284"/>
        <v>0</v>
      </c>
      <c r="Z542" s="13">
        <f t="shared" si="272"/>
        <v>2600098704</v>
      </c>
      <c r="AA542" s="13">
        <f t="shared" si="273"/>
        <v>2921210893944</v>
      </c>
      <c r="AB542" s="13">
        <f t="shared" si="274"/>
        <v>210327184363968</v>
      </c>
      <c r="AC542" s="13">
        <f t="shared" si="275"/>
        <v>1.054921758257566E+20</v>
      </c>
      <c r="AD542" s="13">
        <f t="shared" si="276"/>
        <v>8.5334730868971041E+24</v>
      </c>
      <c r="AE542" s="13">
        <f t="shared" si="277"/>
        <v>0</v>
      </c>
      <c r="AF542" s="13">
        <f t="shared" si="287"/>
        <v>15</v>
      </c>
      <c r="AG542" s="13">
        <f t="shared" si="288"/>
        <v>43818163409160</v>
      </c>
      <c r="AH542" s="13">
        <f t="shared" si="278"/>
        <v>2.3630259163291805E+17</v>
      </c>
      <c r="AI542" s="13">
        <f t="shared" si="279"/>
        <v>1213380</v>
      </c>
      <c r="AJ542" s="13">
        <f t="shared" si="259"/>
        <v>17.73007697868254</v>
      </c>
      <c r="AK542" s="13">
        <f t="shared" si="285"/>
        <v>81.666631048803595</v>
      </c>
      <c r="AL542" s="13">
        <f t="shared" si="280"/>
        <v>0.60329197251386468</v>
      </c>
    </row>
    <row r="543" spans="1:38" ht="15.75" thickBot="1" x14ac:dyDescent="0.3">
      <c r="A543" s="3">
        <v>44766</v>
      </c>
      <c r="B543" s="8">
        <v>266839</v>
      </c>
      <c r="C543" s="4">
        <f t="shared" si="261"/>
        <v>67</v>
      </c>
      <c r="D543" s="8">
        <f t="shared" si="269"/>
        <v>0</v>
      </c>
      <c r="E543" s="4">
        <f t="shared" si="269"/>
        <v>30</v>
      </c>
      <c r="F543" s="8">
        <v>80929</v>
      </c>
      <c r="G543" s="4">
        <v>6876</v>
      </c>
      <c r="H543" s="4">
        <f t="shared" si="260"/>
        <v>179034</v>
      </c>
      <c r="I543" s="4">
        <f t="shared" si="262"/>
        <v>9.514512721027073E-4</v>
      </c>
      <c r="J543" s="4">
        <f t="shared" si="263"/>
        <v>6.6725154147462588E-4</v>
      </c>
      <c r="K543" s="4">
        <f t="shared" si="264"/>
        <v>0</v>
      </c>
      <c r="L543" s="4">
        <f t="shared" si="265"/>
        <v>1.425925925925926</v>
      </c>
      <c r="M543" s="8">
        <f t="shared" si="266"/>
        <v>2.5768347205618372</v>
      </c>
      <c r="N543" s="8">
        <f t="shared" si="267"/>
        <v>67.094390250300734</v>
      </c>
      <c r="O543" s="8">
        <f t="shared" si="268"/>
        <v>30.328775029137422</v>
      </c>
      <c r="P543" s="4">
        <v>7840131</v>
      </c>
      <c r="Q543" s="4">
        <f t="shared" si="289"/>
        <v>0</v>
      </c>
      <c r="R543" s="13">
        <f t="shared" si="281"/>
        <v>36112415</v>
      </c>
      <c r="S543" s="13">
        <f t="shared" si="282"/>
        <v>0</v>
      </c>
      <c r="T543" s="13">
        <f t="shared" si="286"/>
        <v>67</v>
      </c>
      <c r="U543" s="13">
        <f t="shared" si="270"/>
        <v>6549503041</v>
      </c>
      <c r="V543" s="13">
        <f t="shared" si="283"/>
        <v>1304106517132225</v>
      </c>
      <c r="W543" s="13">
        <f t="shared" si="271"/>
        <v>2427870</v>
      </c>
      <c r="X543" s="13">
        <f t="shared" si="290"/>
        <v>5422243</v>
      </c>
      <c r="Y543" s="13">
        <f t="shared" si="284"/>
        <v>0</v>
      </c>
      <c r="Z543" s="13">
        <f t="shared" si="272"/>
        <v>2419531805</v>
      </c>
      <c r="AA543" s="13">
        <f t="shared" si="273"/>
        <v>2922541633535</v>
      </c>
      <c r="AB543" s="13">
        <f t="shared" si="274"/>
        <v>195810289446845</v>
      </c>
      <c r="AC543" s="13">
        <f t="shared" si="275"/>
        <v>1.0554003632499384E+20</v>
      </c>
      <c r="AD543" s="13">
        <f t="shared" si="276"/>
        <v>8.5412495997454265E+24</v>
      </c>
      <c r="AE543" s="13">
        <f t="shared" si="277"/>
        <v>0</v>
      </c>
      <c r="AF543" s="13">
        <f t="shared" si="287"/>
        <v>37</v>
      </c>
      <c r="AG543" s="13">
        <f t="shared" si="288"/>
        <v>108134040440795</v>
      </c>
      <c r="AH543" s="13">
        <f t="shared" si="278"/>
        <v>2.3651837186035402E+17</v>
      </c>
      <c r="AI543" s="13">
        <f t="shared" si="279"/>
        <v>2994373</v>
      </c>
      <c r="AJ543" s="13">
        <f t="shared" si="259"/>
        <v>17.73007697868254</v>
      </c>
      <c r="AK543" s="13">
        <f t="shared" si="285"/>
        <v>81.666479531544823</v>
      </c>
      <c r="AL543" s="13">
        <f t="shared" si="280"/>
        <v>0.60344348977264162</v>
      </c>
    </row>
    <row r="544" spans="1:38" ht="15.75" thickBot="1" x14ac:dyDescent="0.3">
      <c r="A544" s="3">
        <v>44767</v>
      </c>
      <c r="B544" s="8">
        <v>266916</v>
      </c>
      <c r="C544" s="4">
        <f t="shared" si="261"/>
        <v>77</v>
      </c>
      <c r="D544" s="8">
        <f t="shared" si="269"/>
        <v>0</v>
      </c>
      <c r="E544" s="4">
        <f t="shared" si="269"/>
        <v>54</v>
      </c>
      <c r="F544" s="8">
        <v>80952</v>
      </c>
      <c r="G544" s="4">
        <v>6876</v>
      </c>
      <c r="H544" s="4">
        <f t="shared" si="260"/>
        <v>179088</v>
      </c>
      <c r="I544" s="4">
        <f t="shared" si="262"/>
        <v>1.1611819349738115E-3</v>
      </c>
      <c r="J544" s="4">
        <f t="shared" si="263"/>
        <v>7.7823895641861845E-4</v>
      </c>
      <c r="K544" s="4">
        <f t="shared" si="264"/>
        <v>0</v>
      </c>
      <c r="L544" s="4">
        <f t="shared" si="265"/>
        <v>1.4920634920634919</v>
      </c>
      <c r="M544" s="8">
        <f t="shared" si="266"/>
        <v>2.5760913545834643</v>
      </c>
      <c r="N544" s="8">
        <f t="shared" si="267"/>
        <v>67.095265926358849</v>
      </c>
      <c r="O544" s="8">
        <f t="shared" si="268"/>
        <v>30.328642719057679</v>
      </c>
      <c r="P544" s="4">
        <v>7840131</v>
      </c>
      <c r="Q544" s="4">
        <f t="shared" si="289"/>
        <v>0</v>
      </c>
      <c r="R544" s="13">
        <f t="shared" si="281"/>
        <v>36112338</v>
      </c>
      <c r="S544" s="13">
        <f t="shared" si="282"/>
        <v>0</v>
      </c>
      <c r="T544" s="13">
        <f t="shared" si="286"/>
        <v>77</v>
      </c>
      <c r="U544" s="13">
        <f t="shared" si="270"/>
        <v>6553226304</v>
      </c>
      <c r="V544" s="13">
        <f t="shared" si="283"/>
        <v>1304100955826244</v>
      </c>
      <c r="W544" s="13">
        <f t="shared" si="271"/>
        <v>4371408</v>
      </c>
      <c r="X544" s="13">
        <f t="shared" si="290"/>
        <v>6233304</v>
      </c>
      <c r="Y544" s="13">
        <f t="shared" si="284"/>
        <v>0</v>
      </c>
      <c r="Z544" s="13">
        <f t="shared" si="272"/>
        <v>2780650026</v>
      </c>
      <c r="AA544" s="13">
        <f t="shared" si="273"/>
        <v>2923365985776</v>
      </c>
      <c r="AB544" s="13">
        <f t="shared" si="274"/>
        <v>225099180904752</v>
      </c>
      <c r="AC544" s="13">
        <f t="shared" si="275"/>
        <v>1.055695805760461E+20</v>
      </c>
      <c r="AD544" s="13">
        <f t="shared" si="276"/>
        <v>8.5460686867920838E+24</v>
      </c>
      <c r="AE544" s="13">
        <f t="shared" si="277"/>
        <v>0</v>
      </c>
      <c r="AF544" s="13">
        <f t="shared" si="287"/>
        <v>23</v>
      </c>
      <c r="AG544" s="13">
        <f t="shared" si="288"/>
        <v>67237417672848</v>
      </c>
      <c r="AH544" s="13">
        <f t="shared" si="278"/>
        <v>2.3665232328053875E+17</v>
      </c>
      <c r="AI544" s="13">
        <f t="shared" si="279"/>
        <v>1861896</v>
      </c>
      <c r="AJ544" s="13">
        <f t="shared" si="259"/>
        <v>17.73007697868254</v>
      </c>
      <c r="AK544" s="13">
        <f t="shared" si="285"/>
        <v>81.666305399769811</v>
      </c>
      <c r="AL544" s="13">
        <f t="shared" si="280"/>
        <v>0.60361762154765386</v>
      </c>
    </row>
    <row r="545" spans="1:38" ht="15.75" thickBot="1" x14ac:dyDescent="0.3">
      <c r="A545" s="3">
        <v>44768</v>
      </c>
      <c r="B545" s="8">
        <v>267010</v>
      </c>
      <c r="C545" s="4">
        <f t="shared" si="261"/>
        <v>94</v>
      </c>
      <c r="D545" s="8">
        <f t="shared" si="269"/>
        <v>0</v>
      </c>
      <c r="E545" s="4">
        <f t="shared" si="269"/>
        <v>63</v>
      </c>
      <c r="F545" s="8">
        <v>80983</v>
      </c>
      <c r="G545" s="4">
        <v>6876</v>
      </c>
      <c r="H545" s="4">
        <f t="shared" si="260"/>
        <v>179151</v>
      </c>
      <c r="I545" s="4">
        <f t="shared" si="262"/>
        <v>1.061951273724115E-3</v>
      </c>
      <c r="J545" s="4">
        <f t="shared" si="263"/>
        <v>6.6680661373374659E-4</v>
      </c>
      <c r="K545" s="4">
        <f t="shared" si="264"/>
        <v>0</v>
      </c>
      <c r="L545" s="4">
        <f t="shared" si="265"/>
        <v>1.5925925925925926</v>
      </c>
      <c r="M545" s="8">
        <f t="shared" si="266"/>
        <v>2.5751844500205983</v>
      </c>
      <c r="N545" s="8">
        <f t="shared" si="267"/>
        <v>67.09523987865623</v>
      </c>
      <c r="O545" s="8">
        <f t="shared" si="268"/>
        <v>30.329575671323173</v>
      </c>
      <c r="P545" s="4">
        <v>7840131</v>
      </c>
      <c r="Q545" s="4">
        <f t="shared" si="289"/>
        <v>0</v>
      </c>
      <c r="R545" s="13">
        <f t="shared" si="281"/>
        <v>36112244</v>
      </c>
      <c r="S545" s="13">
        <f t="shared" si="282"/>
        <v>0</v>
      </c>
      <c r="T545" s="13">
        <f t="shared" si="286"/>
        <v>94</v>
      </c>
      <c r="U545" s="13">
        <f t="shared" si="270"/>
        <v>6558246289</v>
      </c>
      <c r="V545" s="13">
        <f t="shared" si="283"/>
        <v>1304094166715536</v>
      </c>
      <c r="W545" s="13">
        <f t="shared" si="271"/>
        <v>5101929</v>
      </c>
      <c r="X545" s="13">
        <f t="shared" si="290"/>
        <v>7612402</v>
      </c>
      <c r="Y545" s="13">
        <f t="shared" si="284"/>
        <v>0</v>
      </c>
      <c r="Z545" s="13">
        <f t="shared" si="272"/>
        <v>3394550936</v>
      </c>
      <c r="AA545" s="13">
        <f t="shared" si="273"/>
        <v>2924477855852</v>
      </c>
      <c r="AB545" s="13">
        <f t="shared" si="274"/>
        <v>274900918450088</v>
      </c>
      <c r="AC545" s="13">
        <f t="shared" si="275"/>
        <v>1.0560945790312425E+20</v>
      </c>
      <c r="AD545" s="13">
        <f t="shared" si="276"/>
        <v>8.5525707293687111E+24</v>
      </c>
      <c r="AE545" s="13">
        <f t="shared" si="277"/>
        <v>0</v>
      </c>
      <c r="AF545" s="13">
        <f t="shared" si="287"/>
        <v>31</v>
      </c>
      <c r="AG545" s="13">
        <f t="shared" si="288"/>
        <v>90658813531412</v>
      </c>
      <c r="AH545" s="13">
        <f t="shared" si="278"/>
        <v>2.3683299020046253E+17</v>
      </c>
      <c r="AI545" s="13">
        <f t="shared" si="279"/>
        <v>2510473</v>
      </c>
      <c r="AJ545" s="13">
        <f t="shared" si="259"/>
        <v>17.73007697868254</v>
      </c>
      <c r="AK545" s="13">
        <f t="shared" si="285"/>
        <v>81.6660928233172</v>
      </c>
      <c r="AL545" s="13">
        <f t="shared" si="280"/>
        <v>0.60383019800026616</v>
      </c>
    </row>
    <row r="546" spans="1:38" ht="15.75" thickBot="1" x14ac:dyDescent="0.3">
      <c r="A546" s="3">
        <v>44769</v>
      </c>
      <c r="B546" s="8">
        <v>267096</v>
      </c>
      <c r="C546" s="4">
        <f t="shared" si="261"/>
        <v>86</v>
      </c>
      <c r="D546" s="8">
        <f t="shared" si="269"/>
        <v>0</v>
      </c>
      <c r="E546" s="4">
        <f t="shared" si="269"/>
        <v>54</v>
      </c>
      <c r="F546" s="8">
        <v>81015</v>
      </c>
      <c r="G546" s="4">
        <v>6876</v>
      </c>
      <c r="H546" s="4">
        <f t="shared" si="260"/>
        <v>179205</v>
      </c>
      <c r="I546" s="4">
        <f t="shared" si="262"/>
        <v>1.209652533481454E-3</v>
      </c>
      <c r="J546" s="4">
        <f t="shared" si="263"/>
        <v>9.8747145590322789E-4</v>
      </c>
      <c r="K546" s="4">
        <f t="shared" si="264"/>
        <v>0</v>
      </c>
      <c r="L546" s="4">
        <f t="shared" si="265"/>
        <v>1.2249999999999999</v>
      </c>
      <c r="M546" s="8">
        <f t="shared" si="266"/>
        <v>2.5743552879863421</v>
      </c>
      <c r="N546" s="8">
        <f t="shared" si="267"/>
        <v>67.093853895228676</v>
      </c>
      <c r="O546" s="8">
        <f t="shared" si="268"/>
        <v>30.331790816784977</v>
      </c>
      <c r="P546" s="4">
        <v>7840131</v>
      </c>
      <c r="Q546" s="4">
        <f t="shared" si="289"/>
        <v>0</v>
      </c>
      <c r="R546" s="13">
        <f t="shared" si="281"/>
        <v>36112158</v>
      </c>
      <c r="S546" s="13">
        <f t="shared" si="282"/>
        <v>0</v>
      </c>
      <c r="T546" s="13">
        <f t="shared" si="286"/>
        <v>86</v>
      </c>
      <c r="U546" s="13">
        <f t="shared" si="270"/>
        <v>6563430225</v>
      </c>
      <c r="V546" s="13">
        <f t="shared" si="283"/>
        <v>1304087955416964</v>
      </c>
      <c r="W546" s="13">
        <f t="shared" si="271"/>
        <v>4374810</v>
      </c>
      <c r="X546" s="13">
        <f t="shared" si="290"/>
        <v>6967290</v>
      </c>
      <c r="Y546" s="13">
        <f t="shared" si="284"/>
        <v>0</v>
      </c>
      <c r="Z546" s="13">
        <f t="shared" si="272"/>
        <v>3105645588</v>
      </c>
      <c r="AA546" s="13">
        <f t="shared" si="273"/>
        <v>2925626480370</v>
      </c>
      <c r="AB546" s="13">
        <f t="shared" si="274"/>
        <v>251603877311820</v>
      </c>
      <c r="AC546" s="13">
        <f t="shared" si="275"/>
        <v>1.0565068570810533E+20</v>
      </c>
      <c r="AD546" s="13">
        <f t="shared" si="276"/>
        <v>8.5592903026421538E+24</v>
      </c>
      <c r="AE546" s="13">
        <f t="shared" si="277"/>
        <v>0</v>
      </c>
      <c r="AF546" s="13">
        <f t="shared" si="287"/>
        <v>32</v>
      </c>
      <c r="AG546" s="13">
        <f t="shared" si="288"/>
        <v>93620047371840</v>
      </c>
      <c r="AH546" s="13">
        <f t="shared" si="278"/>
        <v>2.3701962930717555E+17</v>
      </c>
      <c r="AI546" s="13">
        <f t="shared" si="279"/>
        <v>2592480</v>
      </c>
      <c r="AJ546" s="13">
        <f t="shared" si="259"/>
        <v>17.73007697868254</v>
      </c>
      <c r="AK546" s="13">
        <f t="shared" si="285"/>
        <v>81.665898338477575</v>
      </c>
      <c r="AL546" s="13">
        <f t="shared" si="280"/>
        <v>0.60402468283989019</v>
      </c>
    </row>
    <row r="547" spans="1:38" ht="15.75" thickBot="1" x14ac:dyDescent="0.3">
      <c r="A547" s="3">
        <v>44770</v>
      </c>
      <c r="B547" s="8">
        <v>267194</v>
      </c>
      <c r="C547" s="4">
        <f t="shared" si="261"/>
        <v>98</v>
      </c>
      <c r="D547" s="8">
        <f t="shared" si="269"/>
        <v>0</v>
      </c>
      <c r="E547" s="4">
        <f t="shared" si="269"/>
        <v>80</v>
      </c>
      <c r="F547" s="8">
        <v>81033</v>
      </c>
      <c r="G547" s="4">
        <v>6876</v>
      </c>
      <c r="H547" s="4">
        <f t="shared" si="260"/>
        <v>179285</v>
      </c>
      <c r="I547" s="4">
        <f t="shared" si="262"/>
        <v>1.1476805745807264E-3</v>
      </c>
      <c r="J547" s="4">
        <f t="shared" si="263"/>
        <v>6.6639517233719591E-4</v>
      </c>
      <c r="K547" s="4">
        <f t="shared" si="264"/>
        <v>0</v>
      </c>
      <c r="L547" s="4">
        <f t="shared" si="265"/>
        <v>1.7222222222222223</v>
      </c>
      <c r="M547" s="8">
        <f t="shared" si="266"/>
        <v>2.5734110795901106</v>
      </c>
      <c r="N547" s="8">
        <f t="shared" si="267"/>
        <v>67.099186358975132</v>
      </c>
      <c r="O547" s="8">
        <f t="shared" si="268"/>
        <v>30.327402561434763</v>
      </c>
      <c r="P547" s="4">
        <v>7840131</v>
      </c>
      <c r="Q547" s="4">
        <f t="shared" si="289"/>
        <v>0</v>
      </c>
      <c r="R547" s="13">
        <f t="shared" si="281"/>
        <v>36112060</v>
      </c>
      <c r="S547" s="13">
        <f t="shared" si="282"/>
        <v>0</v>
      </c>
      <c r="T547" s="13">
        <f t="shared" si="286"/>
        <v>98</v>
      </c>
      <c r="U547" s="13">
        <f t="shared" si="270"/>
        <v>6566347089</v>
      </c>
      <c r="V547" s="13">
        <f t="shared" si="283"/>
        <v>1304080877443600</v>
      </c>
      <c r="W547" s="13">
        <f t="shared" si="271"/>
        <v>6482640</v>
      </c>
      <c r="X547" s="13">
        <f t="shared" si="290"/>
        <v>7941234</v>
      </c>
      <c r="Y547" s="13">
        <f t="shared" si="284"/>
        <v>0</v>
      </c>
      <c r="Z547" s="13">
        <f t="shared" si="272"/>
        <v>3538981880</v>
      </c>
      <c r="AA547" s="13">
        <f t="shared" si="273"/>
        <v>2926268557980</v>
      </c>
      <c r="AB547" s="13">
        <f t="shared" si="274"/>
        <v>286774318682040</v>
      </c>
      <c r="AC547" s="13">
        <f t="shared" si="275"/>
        <v>1.0567358574188724E+20</v>
      </c>
      <c r="AD547" s="13">
        <f t="shared" si="276"/>
        <v>8.5630476734223486E+24</v>
      </c>
      <c r="AE547" s="13">
        <f t="shared" si="277"/>
        <v>0</v>
      </c>
      <c r="AF547" s="13">
        <f t="shared" si="287"/>
        <v>18</v>
      </c>
      <c r="AG547" s="13">
        <f t="shared" si="288"/>
        <v>52672834043640</v>
      </c>
      <c r="AH547" s="13">
        <f t="shared" si="278"/>
        <v>2.3712432005879334E+17</v>
      </c>
      <c r="AI547" s="13">
        <f t="shared" si="279"/>
        <v>1458594</v>
      </c>
      <c r="AJ547" s="13">
        <f t="shared" si="259"/>
        <v>17.73007697868254</v>
      </c>
      <c r="AK547" s="13">
        <f t="shared" si="285"/>
        <v>81.665676716218471</v>
      </c>
      <c r="AL547" s="13">
        <f t="shared" si="280"/>
        <v>0.60424630509899679</v>
      </c>
    </row>
    <row r="548" spans="1:38" ht="15.75" thickBot="1" x14ac:dyDescent="0.3">
      <c r="A548" s="3">
        <v>44771</v>
      </c>
      <c r="B548" s="8">
        <v>267287</v>
      </c>
      <c r="C548" s="4">
        <f t="shared" si="261"/>
        <v>93</v>
      </c>
      <c r="D548" s="8">
        <f t="shared" si="269"/>
        <v>0</v>
      </c>
      <c r="E548" s="4">
        <f t="shared" si="269"/>
        <v>54</v>
      </c>
      <c r="F548" s="8">
        <v>81072</v>
      </c>
      <c r="G548" s="4">
        <v>6876</v>
      </c>
      <c r="H548" s="4">
        <f t="shared" si="260"/>
        <v>179339</v>
      </c>
      <c r="I548" s="4">
        <f t="shared" si="262"/>
        <v>1.0731201894612196E-3</v>
      </c>
      <c r="J548" s="4">
        <f t="shared" si="263"/>
        <v>8.2642589303335309E-4</v>
      </c>
      <c r="K548" s="4">
        <f t="shared" si="264"/>
        <v>0</v>
      </c>
      <c r="L548" s="4">
        <f t="shared" si="265"/>
        <v>1.2985074626865671</v>
      </c>
      <c r="M548" s="8">
        <f t="shared" si="266"/>
        <v>2.5725156853868687</v>
      </c>
      <c r="N548" s="8">
        <f t="shared" si="267"/>
        <v>67.09604283036586</v>
      </c>
      <c r="O548" s="8">
        <f t="shared" si="268"/>
        <v>30.331441484247268</v>
      </c>
      <c r="P548" s="4">
        <v>7840131</v>
      </c>
      <c r="Q548" s="4">
        <f t="shared" si="289"/>
        <v>0</v>
      </c>
      <c r="R548" s="13">
        <f t="shared" si="281"/>
        <v>36111967</v>
      </c>
      <c r="S548" s="13">
        <f t="shared" si="282"/>
        <v>0</v>
      </c>
      <c r="T548" s="13">
        <f t="shared" si="286"/>
        <v>93</v>
      </c>
      <c r="U548" s="13">
        <f t="shared" si="270"/>
        <v>6572669184</v>
      </c>
      <c r="V548" s="13">
        <f t="shared" si="283"/>
        <v>1304074160609089</v>
      </c>
      <c r="W548" s="13">
        <f t="shared" si="271"/>
        <v>4377888</v>
      </c>
      <c r="X548" s="13">
        <f t="shared" si="290"/>
        <v>7539696</v>
      </c>
      <c r="Y548" s="13">
        <f t="shared" si="284"/>
        <v>0</v>
      </c>
      <c r="Z548" s="13">
        <f t="shared" si="272"/>
        <v>3358412931</v>
      </c>
      <c r="AA548" s="13">
        <f t="shared" si="273"/>
        <v>2927669388624</v>
      </c>
      <c r="AB548" s="13">
        <f t="shared" si="274"/>
        <v>272273253142032</v>
      </c>
      <c r="AC548" s="13">
        <f t="shared" si="275"/>
        <v>1.0572390034890007E+20</v>
      </c>
      <c r="AD548" s="13">
        <f t="shared" si="276"/>
        <v>8.5712480490860259E+24</v>
      </c>
      <c r="AE548" s="13">
        <f t="shared" si="277"/>
        <v>0</v>
      </c>
      <c r="AF548" s="13">
        <f t="shared" si="287"/>
        <v>39</v>
      </c>
      <c r="AG548" s="13">
        <f t="shared" si="288"/>
        <v>114179106156336</v>
      </c>
      <c r="AH548" s="13">
        <f t="shared" si="278"/>
        <v>2.3735201267452493E+17</v>
      </c>
      <c r="AI548" s="13">
        <f t="shared" si="279"/>
        <v>3161808</v>
      </c>
      <c r="AJ548" s="13">
        <f t="shared" si="259"/>
        <v>17.73007697868254</v>
      </c>
      <c r="AK548" s="13">
        <f t="shared" si="285"/>
        <v>81.665466401217472</v>
      </c>
      <c r="AL548" s="13">
        <f t="shared" si="280"/>
        <v>0.60445662009998558</v>
      </c>
    </row>
    <row r="549" spans="1:38" ht="15.75" thickBot="1" x14ac:dyDescent="0.3">
      <c r="A549" s="3">
        <v>44772</v>
      </c>
      <c r="B549" s="8">
        <v>267374</v>
      </c>
      <c r="C549" s="4">
        <f t="shared" si="261"/>
        <v>87</v>
      </c>
      <c r="D549" s="8">
        <f t="shared" si="269"/>
        <v>0</v>
      </c>
      <c r="E549" s="4">
        <f t="shared" si="269"/>
        <v>67</v>
      </c>
      <c r="F549" s="8">
        <v>81092</v>
      </c>
      <c r="G549" s="4">
        <v>6876</v>
      </c>
      <c r="H549" s="4">
        <f t="shared" si="260"/>
        <v>179406</v>
      </c>
      <c r="I549" s="4">
        <f t="shared" si="262"/>
        <v>9.8653381344645597E-4</v>
      </c>
      <c r="J549" s="4">
        <f t="shared" si="263"/>
        <v>7.1523701474868054E-4</v>
      </c>
      <c r="K549" s="4">
        <f t="shared" si="264"/>
        <v>0</v>
      </c>
      <c r="L549" s="4">
        <f t="shared" si="265"/>
        <v>1.3793103448275863</v>
      </c>
      <c r="M549" s="8">
        <f t="shared" si="266"/>
        <v>2.5716786224539412</v>
      </c>
      <c r="N549" s="8">
        <f t="shared" si="267"/>
        <v>67.099269188477564</v>
      </c>
      <c r="O549" s="8">
        <f t="shared" si="268"/>
        <v>30.329052189068495</v>
      </c>
      <c r="P549" s="4">
        <v>7840131</v>
      </c>
      <c r="Q549" s="4">
        <f t="shared" si="289"/>
        <v>0</v>
      </c>
      <c r="R549" s="13">
        <f t="shared" si="281"/>
        <v>36111880</v>
      </c>
      <c r="S549" s="13">
        <f t="shared" si="282"/>
        <v>0</v>
      </c>
      <c r="T549" s="13">
        <f t="shared" si="286"/>
        <v>87</v>
      </c>
      <c r="U549" s="13">
        <f t="shared" si="270"/>
        <v>6575912464</v>
      </c>
      <c r="V549" s="13">
        <f t="shared" si="283"/>
        <v>1304067877134400</v>
      </c>
      <c r="W549" s="13">
        <f t="shared" si="271"/>
        <v>5433164</v>
      </c>
      <c r="X549" s="13">
        <f t="shared" si="290"/>
        <v>7055004</v>
      </c>
      <c r="Y549" s="13">
        <f t="shared" si="284"/>
        <v>0</v>
      </c>
      <c r="Z549" s="13">
        <f t="shared" si="272"/>
        <v>3141733560</v>
      </c>
      <c r="AA549" s="13">
        <f t="shared" si="273"/>
        <v>2928384572960</v>
      </c>
      <c r="AB549" s="13">
        <f t="shared" si="274"/>
        <v>254769457847520</v>
      </c>
      <c r="AC549" s="13">
        <f t="shared" si="275"/>
        <v>1.0574947229258277E+20</v>
      </c>
      <c r="AD549" s="13">
        <f t="shared" si="276"/>
        <v>8.5754362071501214E+24</v>
      </c>
      <c r="AE549" s="13">
        <f t="shared" si="277"/>
        <v>0</v>
      </c>
      <c r="AF549" s="13">
        <f t="shared" si="287"/>
        <v>20</v>
      </c>
      <c r="AG549" s="13">
        <f t="shared" si="288"/>
        <v>58567691459200</v>
      </c>
      <c r="AH549" s="13">
        <f t="shared" si="278"/>
        <v>2.3746856179047232E+17</v>
      </c>
      <c r="AI549" s="13">
        <f t="shared" si="279"/>
        <v>1621840</v>
      </c>
      <c r="AJ549" s="13">
        <f t="shared" si="259"/>
        <v>17.73007697868254</v>
      </c>
      <c r="AK549" s="13">
        <f t="shared" si="285"/>
        <v>81.665269654926234</v>
      </c>
      <c r="AL549" s="13">
        <f t="shared" si="280"/>
        <v>0.60465336639123313</v>
      </c>
    </row>
    <row r="550" spans="1:38" ht="15.75" thickBot="1" x14ac:dyDescent="0.3">
      <c r="A550" s="3">
        <v>44773</v>
      </c>
      <c r="B550" s="8">
        <v>267454</v>
      </c>
      <c r="C550" s="4">
        <f t="shared" si="261"/>
        <v>80</v>
      </c>
      <c r="D550" s="8">
        <f t="shared" si="269"/>
        <v>0</v>
      </c>
      <c r="E550" s="4">
        <f t="shared" si="269"/>
        <v>58</v>
      </c>
      <c r="F550" s="8">
        <v>81114</v>
      </c>
      <c r="G550" s="4">
        <v>6876</v>
      </c>
      <c r="H550" s="4">
        <f t="shared" si="260"/>
        <v>179464</v>
      </c>
      <c r="I550" s="4">
        <f t="shared" si="262"/>
        <v>1.1342061789580097E-3</v>
      </c>
      <c r="J550" s="4">
        <f t="shared" si="263"/>
        <v>8.6298296225065956E-4</v>
      </c>
      <c r="K550" s="4">
        <f t="shared" si="264"/>
        <v>0</v>
      </c>
      <c r="L550" s="4">
        <f t="shared" si="265"/>
        <v>1.3142857142857143</v>
      </c>
      <c r="M550" s="8">
        <f t="shared" si="266"/>
        <v>2.5709093900259483</v>
      </c>
      <c r="N550" s="8">
        <f t="shared" si="267"/>
        <v>67.100884638105995</v>
      </c>
      <c r="O550" s="8">
        <f t="shared" si="268"/>
        <v>30.328205971868062</v>
      </c>
      <c r="P550" s="4">
        <v>7840131</v>
      </c>
      <c r="Q550" s="4">
        <f t="shared" si="289"/>
        <v>0</v>
      </c>
      <c r="R550" s="13">
        <f t="shared" si="281"/>
        <v>36111800</v>
      </c>
      <c r="S550" s="13">
        <f t="shared" si="282"/>
        <v>0</v>
      </c>
      <c r="T550" s="13">
        <f t="shared" si="286"/>
        <v>80</v>
      </c>
      <c r="U550" s="13">
        <f t="shared" si="270"/>
        <v>6579480996</v>
      </c>
      <c r="V550" s="13">
        <f t="shared" si="283"/>
        <v>1304062099240000</v>
      </c>
      <c r="W550" s="13">
        <f t="shared" si="271"/>
        <v>4704612</v>
      </c>
      <c r="X550" s="13">
        <f t="shared" si="290"/>
        <v>6489120</v>
      </c>
      <c r="Y550" s="13">
        <f t="shared" si="284"/>
        <v>0</v>
      </c>
      <c r="Z550" s="13">
        <f t="shared" si="272"/>
        <v>2888944000</v>
      </c>
      <c r="AA550" s="13">
        <f t="shared" si="273"/>
        <v>2929172545200</v>
      </c>
      <c r="AB550" s="13">
        <f t="shared" si="274"/>
        <v>234333803616000</v>
      </c>
      <c r="AC550" s="13">
        <f t="shared" si="275"/>
        <v>1.0577769311775336E+20</v>
      </c>
      <c r="AD550" s="13">
        <f t="shared" si="276"/>
        <v>8.5800517995534461E+24</v>
      </c>
      <c r="AE550" s="13">
        <f t="shared" si="277"/>
        <v>0</v>
      </c>
      <c r="AF550" s="13">
        <f t="shared" si="287"/>
        <v>22</v>
      </c>
      <c r="AG550" s="13">
        <f t="shared" si="288"/>
        <v>64441795994400</v>
      </c>
      <c r="AH550" s="13">
        <f t="shared" si="278"/>
        <v>2.375969018313528E+17</v>
      </c>
      <c r="AI550" s="13">
        <f t="shared" si="279"/>
        <v>1784508</v>
      </c>
      <c r="AJ550" s="13">
        <f t="shared" si="259"/>
        <v>17.73007697868254</v>
      </c>
      <c r="AK550" s="13">
        <f t="shared" si="285"/>
        <v>81.665088738796342</v>
      </c>
      <c r="AL550" s="13">
        <f t="shared" si="280"/>
        <v>0.60483428252111604</v>
      </c>
    </row>
    <row r="551" spans="1:38" ht="15.75" thickBot="1" x14ac:dyDescent="0.3">
      <c r="A551" s="3">
        <v>44774</v>
      </c>
      <c r="B551" s="8">
        <v>267546</v>
      </c>
      <c r="C551" s="4">
        <f t="shared" si="261"/>
        <v>92</v>
      </c>
      <c r="D551" s="8">
        <f t="shared" si="269"/>
        <v>0</v>
      </c>
      <c r="E551" s="4">
        <f t="shared" si="269"/>
        <v>70</v>
      </c>
      <c r="F551" s="8">
        <v>81136</v>
      </c>
      <c r="G551" s="4">
        <v>6876</v>
      </c>
      <c r="H551" s="4">
        <f t="shared" si="260"/>
        <v>179534</v>
      </c>
      <c r="I551" s="4">
        <f t="shared" si="262"/>
        <v>1.36807335831197E-3</v>
      </c>
      <c r="J551" s="4">
        <f t="shared" si="263"/>
        <v>9.4902386117136654E-4</v>
      </c>
      <c r="K551" s="4">
        <f t="shared" si="264"/>
        <v>0</v>
      </c>
      <c r="L551" s="4">
        <f t="shared" si="265"/>
        <v>1.4415584415584415</v>
      </c>
      <c r="M551" s="8">
        <f t="shared" si="266"/>
        <v>2.5700253414366125</v>
      </c>
      <c r="N551" s="8">
        <f t="shared" si="267"/>
        <v>67.103974643612688</v>
      </c>
      <c r="O551" s="8">
        <f t="shared" si="268"/>
        <v>30.326000014950701</v>
      </c>
      <c r="P551" s="4">
        <v>7840131</v>
      </c>
      <c r="Q551" s="4">
        <f t="shared" si="289"/>
        <v>0</v>
      </c>
      <c r="R551" s="13">
        <f t="shared" si="281"/>
        <v>36111708</v>
      </c>
      <c r="S551" s="13">
        <f t="shared" si="282"/>
        <v>0</v>
      </c>
      <c r="T551" s="13">
        <f t="shared" si="286"/>
        <v>92</v>
      </c>
      <c r="U551" s="13">
        <f t="shared" si="270"/>
        <v>6583050496</v>
      </c>
      <c r="V551" s="13">
        <f t="shared" si="283"/>
        <v>1304055454677264</v>
      </c>
      <c r="W551" s="13">
        <f t="shared" si="271"/>
        <v>5679520</v>
      </c>
      <c r="X551" s="13">
        <f t="shared" si="290"/>
        <v>7464512</v>
      </c>
      <c r="Y551" s="13">
        <f t="shared" si="284"/>
        <v>0</v>
      </c>
      <c r="Z551" s="13">
        <f t="shared" si="272"/>
        <v>3322277136</v>
      </c>
      <c r="AA551" s="13">
        <f t="shared" si="273"/>
        <v>2929959540288</v>
      </c>
      <c r="AB551" s="13">
        <f t="shared" si="274"/>
        <v>269556277706496</v>
      </c>
      <c r="AC551" s="13">
        <f t="shared" si="275"/>
        <v>1.0580584337069449E+20</v>
      </c>
      <c r="AD551" s="13">
        <f t="shared" si="276"/>
        <v>8.5846629077246681E+24</v>
      </c>
      <c r="AE551" s="13">
        <f t="shared" si="277"/>
        <v>0</v>
      </c>
      <c r="AF551" s="13">
        <f t="shared" si="287"/>
        <v>22</v>
      </c>
      <c r="AG551" s="13">
        <f t="shared" si="288"/>
        <v>64459109886336</v>
      </c>
      <c r="AH551" s="13">
        <f t="shared" si="278"/>
        <v>2.3772519726080717E+17</v>
      </c>
      <c r="AI551" s="13">
        <f t="shared" si="279"/>
        <v>1784992</v>
      </c>
      <c r="AJ551" s="13">
        <f t="shared" si="259"/>
        <v>17.73007697868254</v>
      </c>
      <c r="AK551" s="13">
        <f t="shared" si="285"/>
        <v>81.664880685246985</v>
      </c>
      <c r="AL551" s="13">
        <f t="shared" si="280"/>
        <v>0.6050423360704813</v>
      </c>
    </row>
    <row r="552" spans="1:38" ht="15.75" thickBot="1" x14ac:dyDescent="0.3">
      <c r="A552" s="3">
        <v>44775</v>
      </c>
      <c r="B552" s="8">
        <v>267657</v>
      </c>
      <c r="C552" s="4">
        <f t="shared" si="261"/>
        <v>111</v>
      </c>
      <c r="D552" s="8">
        <f t="shared" si="269"/>
        <v>0</v>
      </c>
      <c r="E552" s="4">
        <f t="shared" si="269"/>
        <v>77</v>
      </c>
      <c r="F552" s="8">
        <v>81170</v>
      </c>
      <c r="G552" s="4">
        <v>6876</v>
      </c>
      <c r="H552" s="4">
        <f t="shared" si="260"/>
        <v>179611</v>
      </c>
      <c r="I552" s="4">
        <f t="shared" si="262"/>
        <v>1.4783787113465566E-3</v>
      </c>
      <c r="J552" s="4">
        <f t="shared" si="263"/>
        <v>1.0471849205371442E-3</v>
      </c>
      <c r="K552" s="4">
        <f t="shared" si="264"/>
        <v>0</v>
      </c>
      <c r="L552" s="4">
        <f t="shared" si="265"/>
        <v>1.411764705882353</v>
      </c>
      <c r="M552" s="8">
        <f t="shared" si="266"/>
        <v>2.5689595265582446</v>
      </c>
      <c r="N552" s="8">
        <f t="shared" si="267"/>
        <v>67.104914125167653</v>
      </c>
      <c r="O552" s="8">
        <f t="shared" si="268"/>
        <v>30.326126348274094</v>
      </c>
      <c r="P552" s="4">
        <v>7840131</v>
      </c>
      <c r="Q552" s="4">
        <f t="shared" si="289"/>
        <v>0</v>
      </c>
      <c r="R552" s="13">
        <f t="shared" si="281"/>
        <v>36111597</v>
      </c>
      <c r="S552" s="13">
        <f t="shared" si="282"/>
        <v>0</v>
      </c>
      <c r="T552" s="13">
        <f t="shared" si="286"/>
        <v>111</v>
      </c>
      <c r="U552" s="13">
        <f t="shared" si="270"/>
        <v>6588568900</v>
      </c>
      <c r="V552" s="13">
        <f t="shared" si="283"/>
        <v>1304047437890409</v>
      </c>
      <c r="W552" s="13">
        <f t="shared" si="271"/>
        <v>6250090</v>
      </c>
      <c r="X552" s="13">
        <f t="shared" si="290"/>
        <v>9009870</v>
      </c>
      <c r="Y552" s="13">
        <f t="shared" si="284"/>
        <v>0</v>
      </c>
      <c r="Z552" s="13">
        <f t="shared" si="272"/>
        <v>4008387267</v>
      </c>
      <c r="AA552" s="13">
        <f t="shared" si="273"/>
        <v>2931178328490</v>
      </c>
      <c r="AB552" s="13">
        <f t="shared" si="274"/>
        <v>325360794462390</v>
      </c>
      <c r="AC552" s="13">
        <f t="shared" si="275"/>
        <v>1.058495305335645E+20</v>
      </c>
      <c r="AD552" s="13">
        <f t="shared" si="276"/>
        <v>8.5918063934094308E+24</v>
      </c>
      <c r="AE552" s="13">
        <f t="shared" si="277"/>
        <v>0</v>
      </c>
      <c r="AF552" s="13">
        <f t="shared" si="287"/>
        <v>34</v>
      </c>
      <c r="AG552" s="13">
        <f t="shared" si="288"/>
        <v>99660063168660</v>
      </c>
      <c r="AH552" s="13">
        <f t="shared" si="278"/>
        <v>2.3792374492353331E+17</v>
      </c>
      <c r="AI552" s="13">
        <f t="shared" si="279"/>
        <v>2759780</v>
      </c>
      <c r="AJ552" s="13">
        <f t="shared" si="259"/>
        <v>17.73007697868254</v>
      </c>
      <c r="AK552" s="13">
        <f t="shared" si="285"/>
        <v>81.664629664116774</v>
      </c>
      <c r="AL552" s="13">
        <f t="shared" si="280"/>
        <v>0.60529335720069377</v>
      </c>
    </row>
    <row r="553" spans="1:38" ht="15.75" thickBot="1" x14ac:dyDescent="0.3">
      <c r="A553" s="3">
        <v>44776</v>
      </c>
      <c r="B553" s="8">
        <v>267777</v>
      </c>
      <c r="C553" s="4">
        <f t="shared" si="261"/>
        <v>120</v>
      </c>
      <c r="D553" s="8">
        <f t="shared" si="269"/>
        <v>0</v>
      </c>
      <c r="E553" s="4">
        <f t="shared" si="269"/>
        <v>85</v>
      </c>
      <c r="F553" s="8">
        <v>81205</v>
      </c>
      <c r="G553" s="4">
        <v>6876</v>
      </c>
      <c r="H553" s="4">
        <f t="shared" si="260"/>
        <v>179696</v>
      </c>
      <c r="I553" s="4">
        <f t="shared" si="262"/>
        <v>1.539314081645219E-3</v>
      </c>
      <c r="J553" s="4">
        <f t="shared" si="263"/>
        <v>1.1329351640908811E-3</v>
      </c>
      <c r="K553" s="4">
        <f t="shared" si="264"/>
        <v>1.2314512653161751E-5</v>
      </c>
      <c r="L553" s="4">
        <f t="shared" si="265"/>
        <v>1.3440860215053765</v>
      </c>
      <c r="M553" s="8">
        <f t="shared" si="266"/>
        <v>2.5678082882398412</v>
      </c>
      <c r="N553" s="8">
        <f t="shared" si="267"/>
        <v>67.106584956885769</v>
      </c>
      <c r="O553" s="8">
        <f t="shared" si="268"/>
        <v>30.325606754874389</v>
      </c>
      <c r="P553" s="4">
        <v>7840131</v>
      </c>
      <c r="Q553" s="4">
        <f t="shared" si="289"/>
        <v>0</v>
      </c>
      <c r="R553" s="13">
        <f t="shared" si="281"/>
        <v>36111477</v>
      </c>
      <c r="S553" s="13">
        <f t="shared" si="282"/>
        <v>0</v>
      </c>
      <c r="T553" s="13">
        <f t="shared" si="286"/>
        <v>120</v>
      </c>
      <c r="U553" s="13">
        <f t="shared" si="270"/>
        <v>6594252025</v>
      </c>
      <c r="V553" s="13">
        <f t="shared" si="283"/>
        <v>1304038771121529</v>
      </c>
      <c r="W553" s="13">
        <f t="shared" si="271"/>
        <v>6902425</v>
      </c>
      <c r="X553" s="13">
        <f t="shared" si="290"/>
        <v>9744600</v>
      </c>
      <c r="Y553" s="13">
        <f t="shared" si="284"/>
        <v>0</v>
      </c>
      <c r="Z553" s="13">
        <f t="shared" si="272"/>
        <v>4333377240</v>
      </c>
      <c r="AA553" s="13">
        <f t="shared" si="273"/>
        <v>2932432489785</v>
      </c>
      <c r="AB553" s="13">
        <f t="shared" si="274"/>
        <v>351891898774200</v>
      </c>
      <c r="AC553" s="13">
        <f t="shared" si="275"/>
        <v>1.0589446840892377E+20</v>
      </c>
      <c r="AD553" s="13">
        <f t="shared" si="276"/>
        <v>8.5991603071466542E+24</v>
      </c>
      <c r="AE553" s="13">
        <f t="shared" si="277"/>
        <v>0</v>
      </c>
      <c r="AF553" s="13">
        <f t="shared" si="287"/>
        <v>35</v>
      </c>
      <c r="AG553" s="13">
        <f t="shared" si="288"/>
        <v>102635137142475</v>
      </c>
      <c r="AH553" s="13">
        <f t="shared" si="278"/>
        <v>2.3812818033299091E+17</v>
      </c>
      <c r="AI553" s="13">
        <f t="shared" si="279"/>
        <v>2842175</v>
      </c>
      <c r="AJ553" s="13">
        <f t="shared" si="259"/>
        <v>17.73007697868254</v>
      </c>
      <c r="AK553" s="13">
        <f t="shared" si="285"/>
        <v>81.66435828992195</v>
      </c>
      <c r="AL553" s="13">
        <f t="shared" si="280"/>
        <v>0.60556473139551803</v>
      </c>
    </row>
    <row r="554" spans="1:38" ht="15.75" thickBot="1" x14ac:dyDescent="0.3">
      <c r="A554" s="3">
        <v>44777</v>
      </c>
      <c r="B554" s="8">
        <v>267902</v>
      </c>
      <c r="C554" s="4">
        <f t="shared" si="261"/>
        <v>125</v>
      </c>
      <c r="D554" s="8">
        <f t="shared" si="269"/>
        <v>1</v>
      </c>
      <c r="E554" s="4">
        <f t="shared" si="269"/>
        <v>92</v>
      </c>
      <c r="F554" s="8">
        <v>81237</v>
      </c>
      <c r="G554" s="4">
        <v>6877</v>
      </c>
      <c r="H554" s="4">
        <f t="shared" si="260"/>
        <v>179788</v>
      </c>
      <c r="I554" s="4">
        <f t="shared" si="262"/>
        <v>1.6125657028201435E-3</v>
      </c>
      <c r="J554" s="4">
        <f t="shared" si="263"/>
        <v>1.3786821276019548E-3</v>
      </c>
      <c r="K554" s="4">
        <f t="shared" si="264"/>
        <v>1.2309661853588882E-5</v>
      </c>
      <c r="L554" s="4">
        <f t="shared" si="265"/>
        <v>1.1592920353982299</v>
      </c>
      <c r="M554" s="8">
        <f t="shared" si="266"/>
        <v>2.5669834491717123</v>
      </c>
      <c r="N554" s="8">
        <f t="shared" si="267"/>
        <v>67.109614709856587</v>
      </c>
      <c r="O554" s="8">
        <f t="shared" si="268"/>
        <v>30.323401840971698</v>
      </c>
      <c r="P554" s="4">
        <v>7840131</v>
      </c>
      <c r="Q554" s="4">
        <f t="shared" si="289"/>
        <v>0</v>
      </c>
      <c r="R554" s="13">
        <f t="shared" si="281"/>
        <v>36111352</v>
      </c>
      <c r="S554" s="13">
        <f t="shared" si="282"/>
        <v>0</v>
      </c>
      <c r="T554" s="13">
        <f t="shared" si="286"/>
        <v>125</v>
      </c>
      <c r="U554" s="13">
        <f t="shared" si="270"/>
        <v>6599450169</v>
      </c>
      <c r="V554" s="13">
        <f t="shared" si="283"/>
        <v>1304029743267904</v>
      </c>
      <c r="W554" s="13">
        <f t="shared" si="271"/>
        <v>7473804</v>
      </c>
      <c r="X554" s="13">
        <f t="shared" si="290"/>
        <v>10154625</v>
      </c>
      <c r="Y554" s="13">
        <f t="shared" si="284"/>
        <v>81237</v>
      </c>
      <c r="Z554" s="13">
        <f t="shared" si="272"/>
        <v>4513919000</v>
      </c>
      <c r="AA554" s="13">
        <f t="shared" si="273"/>
        <v>2933577902424</v>
      </c>
      <c r="AB554" s="13">
        <f t="shared" si="274"/>
        <v>366697237803000</v>
      </c>
      <c r="AC554" s="13">
        <f t="shared" si="275"/>
        <v>1.0593546425385471E+20</v>
      </c>
      <c r="AD554" s="13">
        <f t="shared" si="276"/>
        <v>8.6058793095903957E+24</v>
      </c>
      <c r="AE554" s="13">
        <f t="shared" si="277"/>
        <v>0</v>
      </c>
      <c r="AF554" s="13">
        <f t="shared" si="287"/>
        <v>32</v>
      </c>
      <c r="AG554" s="13">
        <f t="shared" si="288"/>
        <v>93874492877568</v>
      </c>
      <c r="AH554" s="13">
        <f t="shared" si="278"/>
        <v>2.383150680592185E+17</v>
      </c>
      <c r="AI554" s="13">
        <f t="shared" si="279"/>
        <v>2599584</v>
      </c>
      <c r="AJ554" s="13">
        <f t="shared" si="259"/>
        <v>17.73007697868254</v>
      </c>
      <c r="AK554" s="13">
        <f t="shared" si="285"/>
        <v>81.664075608469005</v>
      </c>
      <c r="AL554" s="13">
        <f t="shared" si="280"/>
        <v>0.60584741284846</v>
      </c>
    </row>
    <row r="555" spans="1:38" ht="15.75" thickBot="1" x14ac:dyDescent="0.3">
      <c r="A555" s="3">
        <v>44778</v>
      </c>
      <c r="B555" s="8">
        <v>268033</v>
      </c>
      <c r="C555" s="4">
        <f t="shared" si="261"/>
        <v>131</v>
      </c>
      <c r="D555" s="8">
        <f t="shared" si="269"/>
        <v>1</v>
      </c>
      <c r="E555" s="4">
        <f t="shared" si="269"/>
        <v>112</v>
      </c>
      <c r="F555" s="8">
        <v>81255</v>
      </c>
      <c r="G555" s="4">
        <v>6878</v>
      </c>
      <c r="H555" s="4">
        <f t="shared" si="260"/>
        <v>179900</v>
      </c>
      <c r="I555" s="4">
        <f t="shared" si="262"/>
        <v>1.3291489754476647E-3</v>
      </c>
      <c r="J555" s="4">
        <f t="shared" si="263"/>
        <v>9.8455479662789983E-4</v>
      </c>
      <c r="K555" s="4">
        <f t="shared" si="264"/>
        <v>0</v>
      </c>
      <c r="L555" s="4">
        <f t="shared" si="265"/>
        <v>1.35</v>
      </c>
      <c r="M555" s="8">
        <f t="shared" si="266"/>
        <v>2.5661019352094705</v>
      </c>
      <c r="N555" s="8">
        <f t="shared" si="267"/>
        <v>67.118601067778968</v>
      </c>
      <c r="O555" s="8">
        <f t="shared" si="268"/>
        <v>30.315296997011558</v>
      </c>
      <c r="P555" s="4">
        <v>7840131</v>
      </c>
      <c r="Q555" s="4">
        <f t="shared" si="289"/>
        <v>0</v>
      </c>
      <c r="R555" s="13">
        <f t="shared" si="281"/>
        <v>36111221</v>
      </c>
      <c r="S555" s="13">
        <f t="shared" si="282"/>
        <v>0</v>
      </c>
      <c r="T555" s="13">
        <f t="shared" si="286"/>
        <v>131</v>
      </c>
      <c r="U555" s="13">
        <f t="shared" si="270"/>
        <v>6602375025</v>
      </c>
      <c r="V555" s="13">
        <f t="shared" si="283"/>
        <v>1304020282110841</v>
      </c>
      <c r="W555" s="13">
        <f t="shared" si="271"/>
        <v>9100560</v>
      </c>
      <c r="X555" s="13">
        <f t="shared" si="290"/>
        <v>10644405</v>
      </c>
      <c r="Y555" s="13">
        <f t="shared" si="284"/>
        <v>81255</v>
      </c>
      <c r="Z555" s="13">
        <f t="shared" si="272"/>
        <v>4730569951</v>
      </c>
      <c r="AA555" s="13">
        <f t="shared" si="273"/>
        <v>2934217262355</v>
      </c>
      <c r="AB555" s="13">
        <f t="shared" si="274"/>
        <v>384382461368505</v>
      </c>
      <c r="AC555" s="13">
        <f t="shared" si="275"/>
        <v>1.0595816802291638E+20</v>
      </c>
      <c r="AD555" s="13">
        <f t="shared" si="276"/>
        <v>8.6096309427020708E+24</v>
      </c>
      <c r="AE555" s="13">
        <f t="shared" si="277"/>
        <v>0</v>
      </c>
      <c r="AF555" s="13">
        <f t="shared" si="287"/>
        <v>18</v>
      </c>
      <c r="AG555" s="13">
        <f t="shared" si="288"/>
        <v>52815910722390</v>
      </c>
      <c r="AH555" s="13">
        <f t="shared" si="278"/>
        <v>2.3841982365265552E+17</v>
      </c>
      <c r="AI555" s="13">
        <f t="shared" si="279"/>
        <v>1462590</v>
      </c>
      <c r="AJ555" s="13">
        <f t="shared" si="259"/>
        <v>17.73007697868254</v>
      </c>
      <c r="AK555" s="13">
        <f t="shared" si="285"/>
        <v>81.663779358306314</v>
      </c>
      <c r="AL555" s="13">
        <f t="shared" si="280"/>
        <v>0.6061436630111432</v>
      </c>
    </row>
    <row r="556" spans="1:38" ht="15.75" thickBot="1" x14ac:dyDescent="0.3">
      <c r="A556" s="3">
        <v>44779</v>
      </c>
      <c r="B556" s="8">
        <v>268141</v>
      </c>
      <c r="C556" s="4">
        <f t="shared" si="261"/>
        <v>108</v>
      </c>
      <c r="D556" s="8">
        <f t="shared" si="269"/>
        <v>0</v>
      </c>
      <c r="E556" s="4">
        <f t="shared" si="269"/>
        <v>80</v>
      </c>
      <c r="F556" s="8">
        <v>81283</v>
      </c>
      <c r="G556" s="4">
        <v>6878</v>
      </c>
      <c r="H556" s="4">
        <f t="shared" si="260"/>
        <v>179980</v>
      </c>
      <c r="I556" s="4">
        <f t="shared" si="262"/>
        <v>1.3902045938265074E-3</v>
      </c>
      <c r="J556" s="4">
        <f t="shared" si="263"/>
        <v>1.1564533789353247E-3</v>
      </c>
      <c r="K556" s="4">
        <f t="shared" si="264"/>
        <v>0</v>
      </c>
      <c r="L556" s="4">
        <f t="shared" si="265"/>
        <v>1.2021276595744681</v>
      </c>
      <c r="M556" s="8">
        <f t="shared" si="266"/>
        <v>2.5650683782040047</v>
      </c>
      <c r="N556" s="8">
        <f t="shared" si="267"/>
        <v>67.121402545675608</v>
      </c>
      <c r="O556" s="8">
        <f t="shared" si="268"/>
        <v>30.3135290761204</v>
      </c>
      <c r="P556" s="4">
        <v>7840131</v>
      </c>
      <c r="Q556" s="4">
        <f t="shared" si="289"/>
        <v>0</v>
      </c>
      <c r="R556" s="13">
        <f t="shared" si="281"/>
        <v>36111113</v>
      </c>
      <c r="S556" s="13">
        <f t="shared" si="282"/>
        <v>0</v>
      </c>
      <c r="T556" s="13">
        <f t="shared" si="286"/>
        <v>108</v>
      </c>
      <c r="U556" s="13">
        <f t="shared" si="270"/>
        <v>6606926089</v>
      </c>
      <c r="V556" s="13">
        <f t="shared" si="283"/>
        <v>1304012482098769</v>
      </c>
      <c r="W556" s="13">
        <f t="shared" si="271"/>
        <v>6502640</v>
      </c>
      <c r="X556" s="13">
        <f t="shared" si="290"/>
        <v>8778564</v>
      </c>
      <c r="Y556" s="13">
        <f t="shared" si="284"/>
        <v>0</v>
      </c>
      <c r="Z556" s="13">
        <f t="shared" si="272"/>
        <v>3900000204</v>
      </c>
      <c r="AA556" s="13">
        <f t="shared" si="273"/>
        <v>2935219597979</v>
      </c>
      <c r="AB556" s="13">
        <f t="shared" si="274"/>
        <v>317003716581732</v>
      </c>
      <c r="AC556" s="13">
        <f t="shared" si="275"/>
        <v>1.0599404658243423E+20</v>
      </c>
      <c r="AD556" s="13">
        <f t="shared" si="276"/>
        <v>8.6155140883600027E+24</v>
      </c>
      <c r="AE556" s="13">
        <f t="shared" si="277"/>
        <v>0</v>
      </c>
      <c r="AF556" s="13">
        <f t="shared" si="287"/>
        <v>28</v>
      </c>
      <c r="AG556" s="13">
        <f t="shared" si="288"/>
        <v>82186148743412</v>
      </c>
      <c r="AH556" s="13">
        <f t="shared" si="278"/>
        <v>2.3858345458252707E+17</v>
      </c>
      <c r="AI556" s="13">
        <f t="shared" si="279"/>
        <v>2275924</v>
      </c>
      <c r="AJ556" s="13">
        <f t="shared" si="259"/>
        <v>17.73007697868254</v>
      </c>
      <c r="AK556" s="13">
        <f t="shared" si="285"/>
        <v>81.66353512153097</v>
      </c>
      <c r="AL556" s="13">
        <f t="shared" si="280"/>
        <v>0.606387899786485</v>
      </c>
    </row>
    <row r="557" spans="1:38" ht="15.75" thickBot="1" x14ac:dyDescent="0.3">
      <c r="A557" s="3">
        <v>44780</v>
      </c>
      <c r="B557" s="8">
        <v>268254</v>
      </c>
      <c r="C557" s="4">
        <f t="shared" si="261"/>
        <v>113</v>
      </c>
      <c r="D557" s="8">
        <f t="shared" si="269"/>
        <v>0</v>
      </c>
      <c r="E557" s="4">
        <f t="shared" si="269"/>
        <v>94</v>
      </c>
      <c r="F557" s="8">
        <v>81302</v>
      </c>
      <c r="G557" s="4">
        <v>6878</v>
      </c>
      <c r="H557" s="4">
        <f t="shared" si="260"/>
        <v>180074</v>
      </c>
      <c r="I557" s="4">
        <f t="shared" si="262"/>
        <v>1.2545816831074266E-3</v>
      </c>
      <c r="J557" s="4">
        <f t="shared" si="263"/>
        <v>9.8398563380974638E-4</v>
      </c>
      <c r="K557" s="4">
        <f t="shared" si="264"/>
        <v>0</v>
      </c>
      <c r="L557" s="4">
        <f t="shared" si="265"/>
        <v>1.2749999999999999</v>
      </c>
      <c r="M557" s="8">
        <f t="shared" si="266"/>
        <v>2.5639878622499572</v>
      </c>
      <c r="N557" s="8">
        <f t="shared" si="267"/>
        <v>67.128169570630831</v>
      </c>
      <c r="O557" s="8">
        <f t="shared" si="268"/>
        <v>30.307842567119224</v>
      </c>
      <c r="P557" s="4">
        <v>7840131</v>
      </c>
      <c r="Q557" s="4">
        <f t="shared" si="289"/>
        <v>0</v>
      </c>
      <c r="R557" s="13">
        <f t="shared" si="281"/>
        <v>36111000</v>
      </c>
      <c r="S557" s="13">
        <f t="shared" si="282"/>
        <v>0</v>
      </c>
      <c r="T557" s="13">
        <f t="shared" si="286"/>
        <v>113</v>
      </c>
      <c r="U557" s="13">
        <f t="shared" si="270"/>
        <v>6610015204</v>
      </c>
      <c r="V557" s="13">
        <f t="shared" si="283"/>
        <v>1304004321000000</v>
      </c>
      <c r="W557" s="13">
        <f t="shared" si="271"/>
        <v>7642388</v>
      </c>
      <c r="X557" s="13">
        <f t="shared" si="290"/>
        <v>9187126</v>
      </c>
      <c r="Y557" s="13">
        <f t="shared" si="284"/>
        <v>0</v>
      </c>
      <c r="Z557" s="13">
        <f t="shared" si="272"/>
        <v>4080543000</v>
      </c>
      <c r="AA557" s="13">
        <f t="shared" si="273"/>
        <v>2935896522000</v>
      </c>
      <c r="AB557" s="13">
        <f t="shared" si="274"/>
        <v>331756306986000</v>
      </c>
      <c r="AC557" s="13">
        <f t="shared" si="275"/>
        <v>1.0601815930594201E+20</v>
      </c>
      <c r="AD557" s="13">
        <f t="shared" si="276"/>
        <v>8.6194883878916964E+24</v>
      </c>
      <c r="AE557" s="13">
        <f t="shared" si="277"/>
        <v>0</v>
      </c>
      <c r="AF557" s="13">
        <f t="shared" si="287"/>
        <v>19</v>
      </c>
      <c r="AG557" s="13">
        <f t="shared" si="288"/>
        <v>55782033918000</v>
      </c>
      <c r="AH557" s="13">
        <f t="shared" si="278"/>
        <v>2.38694259031644E+17</v>
      </c>
      <c r="AI557" s="13">
        <f t="shared" si="279"/>
        <v>1544738</v>
      </c>
      <c r="AJ557" s="13">
        <f t="shared" si="259"/>
        <v>17.73007697868254</v>
      </c>
      <c r="AK557" s="13">
        <f t="shared" si="285"/>
        <v>81.663279577497519</v>
      </c>
      <c r="AL557" s="13">
        <f t="shared" si="280"/>
        <v>0.60664344381994462</v>
      </c>
    </row>
    <row r="558" spans="1:38" ht="15.75" thickBot="1" x14ac:dyDescent="0.3">
      <c r="A558" s="3">
        <v>44781</v>
      </c>
      <c r="B558" s="8">
        <v>268356</v>
      </c>
      <c r="C558" s="4">
        <f t="shared" si="261"/>
        <v>102</v>
      </c>
      <c r="D558" s="8">
        <f t="shared" si="269"/>
        <v>0</v>
      </c>
      <c r="E558" s="4">
        <f t="shared" si="269"/>
        <v>80</v>
      </c>
      <c r="F558" s="8">
        <v>81324</v>
      </c>
      <c r="G558" s="4">
        <v>6878</v>
      </c>
      <c r="H558" s="4">
        <f t="shared" si="260"/>
        <v>180154</v>
      </c>
      <c r="I558" s="4">
        <f t="shared" si="262"/>
        <v>1.5001721509025625E-3</v>
      </c>
      <c r="J558" s="4">
        <f t="shared" si="263"/>
        <v>1.2788352761792336E-3</v>
      </c>
      <c r="K558" s="4">
        <f t="shared" si="264"/>
        <v>0</v>
      </c>
      <c r="L558" s="4">
        <f t="shared" si="265"/>
        <v>1.1730769230769231</v>
      </c>
      <c r="M558" s="8">
        <f t="shared" si="266"/>
        <v>2.5630133106768622</v>
      </c>
      <c r="N558" s="8">
        <f t="shared" si="267"/>
        <v>67.132465828973451</v>
      </c>
      <c r="O558" s="8">
        <f t="shared" si="268"/>
        <v>30.304520860349687</v>
      </c>
      <c r="P558" s="4">
        <v>7840131</v>
      </c>
      <c r="Q558" s="4">
        <f t="shared" si="289"/>
        <v>0</v>
      </c>
      <c r="R558" s="13">
        <f t="shared" si="281"/>
        <v>36110898</v>
      </c>
      <c r="S558" s="13">
        <f t="shared" si="282"/>
        <v>0</v>
      </c>
      <c r="T558" s="13">
        <f t="shared" si="286"/>
        <v>102</v>
      </c>
      <c r="U558" s="13">
        <f t="shared" si="270"/>
        <v>6613592976</v>
      </c>
      <c r="V558" s="13">
        <f t="shared" si="283"/>
        <v>1303996954366404</v>
      </c>
      <c r="W558" s="13">
        <f t="shared" si="271"/>
        <v>6505920</v>
      </c>
      <c r="X558" s="13">
        <f t="shared" si="290"/>
        <v>8295048</v>
      </c>
      <c r="Y558" s="13">
        <f t="shared" si="284"/>
        <v>0</v>
      </c>
      <c r="Z558" s="13">
        <f t="shared" si="272"/>
        <v>3683311596</v>
      </c>
      <c r="AA558" s="13">
        <f t="shared" si="273"/>
        <v>2936682668952</v>
      </c>
      <c r="AB558" s="13">
        <f t="shared" si="274"/>
        <v>299541632233104</v>
      </c>
      <c r="AC558" s="13">
        <f t="shared" si="275"/>
        <v>1.0604624831689345E+20</v>
      </c>
      <c r="AD558" s="13">
        <f t="shared" si="276"/>
        <v>8.6241050981230415E+24</v>
      </c>
      <c r="AE558" s="13">
        <f t="shared" si="277"/>
        <v>0</v>
      </c>
      <c r="AF558" s="13">
        <f t="shared" si="287"/>
        <v>22</v>
      </c>
      <c r="AG558" s="13">
        <f t="shared" si="288"/>
        <v>64607018716944</v>
      </c>
      <c r="AH558" s="13">
        <f t="shared" si="278"/>
        <v>2.3882278136985245E+17</v>
      </c>
      <c r="AI558" s="13">
        <f t="shared" si="279"/>
        <v>1789128</v>
      </c>
      <c r="AJ558" s="13">
        <f t="shared" si="259"/>
        <v>17.73007697868254</v>
      </c>
      <c r="AK558" s="13">
        <f t="shared" si="285"/>
        <v>81.663048909431922</v>
      </c>
      <c r="AL558" s="13">
        <f t="shared" si="280"/>
        <v>0.60687411188554519</v>
      </c>
    </row>
    <row r="559" spans="1:38" ht="15.75" thickBot="1" x14ac:dyDescent="0.3">
      <c r="A559" s="3">
        <v>44782</v>
      </c>
      <c r="B559" s="8">
        <v>268478</v>
      </c>
      <c r="C559" s="4">
        <f t="shared" si="261"/>
        <v>122</v>
      </c>
      <c r="D559" s="8">
        <f t="shared" si="269"/>
        <v>0</v>
      </c>
      <c r="E559" s="4">
        <f t="shared" si="269"/>
        <v>104</v>
      </c>
      <c r="F559" s="8">
        <v>81342</v>
      </c>
      <c r="G559" s="4">
        <v>6878</v>
      </c>
      <c r="H559" s="4">
        <f t="shared" si="260"/>
        <v>180258</v>
      </c>
      <c r="I559" s="4">
        <f t="shared" si="262"/>
        <v>1.3031398293624451E-3</v>
      </c>
      <c r="J559" s="4">
        <f t="shared" si="263"/>
        <v>1.0941457057854491E-3</v>
      </c>
      <c r="K559" s="4">
        <f t="shared" si="264"/>
        <v>0</v>
      </c>
      <c r="L559" s="4">
        <f t="shared" si="265"/>
        <v>1.1910112359550562</v>
      </c>
      <c r="M559" s="8">
        <f t="shared" si="266"/>
        <v>2.5618486430917988</v>
      </c>
      <c r="N559" s="8">
        <f t="shared" si="267"/>
        <v>67.140696816871397</v>
      </c>
      <c r="O559" s="8">
        <f t="shared" si="268"/>
        <v>30.297454540036799</v>
      </c>
      <c r="P559" s="4">
        <v>7840131</v>
      </c>
      <c r="Q559" s="4">
        <f t="shared" si="289"/>
        <v>0</v>
      </c>
      <c r="R559" s="13">
        <f t="shared" si="281"/>
        <v>36110776</v>
      </c>
      <c r="S559" s="13">
        <f t="shared" si="282"/>
        <v>0</v>
      </c>
      <c r="T559" s="13">
        <f t="shared" si="286"/>
        <v>122</v>
      </c>
      <c r="U559" s="13">
        <f t="shared" si="270"/>
        <v>6616520964</v>
      </c>
      <c r="V559" s="13">
        <f t="shared" si="283"/>
        <v>1303988143322176</v>
      </c>
      <c r="W559" s="13">
        <f t="shared" si="271"/>
        <v>8459568</v>
      </c>
      <c r="X559" s="13">
        <f t="shared" si="290"/>
        <v>9923724</v>
      </c>
      <c r="Y559" s="13">
        <f t="shared" si="284"/>
        <v>0</v>
      </c>
      <c r="Z559" s="13">
        <f t="shared" si="272"/>
        <v>4405514672</v>
      </c>
      <c r="AA559" s="13">
        <f t="shared" si="273"/>
        <v>2937322741392</v>
      </c>
      <c r="AB559" s="13">
        <f t="shared" si="274"/>
        <v>358353374449824</v>
      </c>
      <c r="AC559" s="13">
        <f t="shared" si="275"/>
        <v>1.0606900355411244E+20</v>
      </c>
      <c r="AD559" s="13">
        <f t="shared" si="276"/>
        <v>8.6278648870986139E+24</v>
      </c>
      <c r="AE559" s="13">
        <f t="shared" si="277"/>
        <v>0</v>
      </c>
      <c r="AF559" s="13">
        <f t="shared" si="287"/>
        <v>18</v>
      </c>
      <c r="AG559" s="13">
        <f t="shared" si="288"/>
        <v>52871809345056</v>
      </c>
      <c r="AH559" s="13">
        <f t="shared" si="278"/>
        <v>2.3892770643030806E+17</v>
      </c>
      <c r="AI559" s="13">
        <f t="shared" si="279"/>
        <v>1464156</v>
      </c>
      <c r="AJ559" s="13">
        <f t="shared" si="259"/>
        <v>17.73007697868254</v>
      </c>
      <c r="AK559" s="13">
        <f t="shared" si="285"/>
        <v>81.662773012333844</v>
      </c>
      <c r="AL559" s="13">
        <f t="shared" si="280"/>
        <v>0.6071500089836166</v>
      </c>
    </row>
    <row r="560" spans="1:38" ht="15.75" thickBot="1" x14ac:dyDescent="0.3">
      <c r="A560" s="3">
        <v>44783</v>
      </c>
      <c r="B560" s="8">
        <v>268584</v>
      </c>
      <c r="C560" s="4">
        <f t="shared" si="261"/>
        <v>106</v>
      </c>
      <c r="D560" s="8">
        <f t="shared" si="269"/>
        <v>0</v>
      </c>
      <c r="E560" s="4">
        <f t="shared" si="269"/>
        <v>89</v>
      </c>
      <c r="F560" s="8">
        <v>81359</v>
      </c>
      <c r="G560" s="4">
        <v>6878</v>
      </c>
      <c r="H560" s="4">
        <f t="shared" si="260"/>
        <v>180347</v>
      </c>
      <c r="I560" s="4">
        <f t="shared" si="262"/>
        <v>1.647021226907902E-3</v>
      </c>
      <c r="J560" s="4">
        <f t="shared" si="263"/>
        <v>1.2782851313315061E-3</v>
      </c>
      <c r="K560" s="4">
        <f t="shared" si="264"/>
        <v>0</v>
      </c>
      <c r="L560" s="4">
        <f t="shared" si="265"/>
        <v>1.2884615384615383</v>
      </c>
      <c r="M560" s="8">
        <f t="shared" si="266"/>
        <v>2.5608375778155064</v>
      </c>
      <c r="N560" s="8">
        <f t="shared" si="267"/>
        <v>67.14733565662884</v>
      </c>
      <c r="O560" s="8">
        <f t="shared" si="268"/>
        <v>30.291826765555658</v>
      </c>
      <c r="P560" s="4">
        <v>7840131</v>
      </c>
      <c r="Q560" s="4">
        <f t="shared" si="289"/>
        <v>0</v>
      </c>
      <c r="R560" s="13">
        <f t="shared" si="281"/>
        <v>36110670</v>
      </c>
      <c r="S560" s="13">
        <f t="shared" si="282"/>
        <v>0</v>
      </c>
      <c r="T560" s="13">
        <f t="shared" si="286"/>
        <v>106</v>
      </c>
      <c r="U560" s="13">
        <f t="shared" si="270"/>
        <v>6619286881</v>
      </c>
      <c r="V560" s="13">
        <f t="shared" si="283"/>
        <v>1303980487848900</v>
      </c>
      <c r="W560" s="13">
        <f t="shared" si="271"/>
        <v>7240951</v>
      </c>
      <c r="X560" s="13">
        <f t="shared" si="290"/>
        <v>8624054</v>
      </c>
      <c r="Y560" s="13">
        <f t="shared" si="284"/>
        <v>0</v>
      </c>
      <c r="Z560" s="13">
        <f t="shared" si="272"/>
        <v>3827731020</v>
      </c>
      <c r="AA560" s="13">
        <f t="shared" si="273"/>
        <v>2937928000530</v>
      </c>
      <c r="AB560" s="13">
        <f t="shared" si="274"/>
        <v>311420368056180</v>
      </c>
      <c r="AC560" s="13">
        <f t="shared" si="275"/>
        <v>1.0609054851089865E+20</v>
      </c>
      <c r="AD560" s="13">
        <f t="shared" si="276"/>
        <v>8.6314209362982034E+24</v>
      </c>
      <c r="AE560" s="13">
        <f t="shared" si="277"/>
        <v>0</v>
      </c>
      <c r="AF560" s="13">
        <f t="shared" si="287"/>
        <v>17</v>
      </c>
      <c r="AG560" s="13">
        <f t="shared" si="288"/>
        <v>49944776009010</v>
      </c>
      <c r="AH560" s="13">
        <f t="shared" si="278"/>
        <v>2.3902688419512026E+17</v>
      </c>
      <c r="AI560" s="13">
        <f t="shared" si="279"/>
        <v>1383103</v>
      </c>
      <c r="AJ560" s="13">
        <f t="shared" si="259"/>
        <v>17.73007697868254</v>
      </c>
      <c r="AK560" s="13">
        <f t="shared" si="285"/>
        <v>81.662533298461753</v>
      </c>
      <c r="AL560" s="13">
        <f t="shared" si="280"/>
        <v>0.60738972285571136</v>
      </c>
    </row>
    <row r="561" spans="1:38" ht="15.75" thickBot="1" x14ac:dyDescent="0.3">
      <c r="A561" s="3">
        <v>44784</v>
      </c>
      <c r="B561" s="8">
        <v>268718</v>
      </c>
      <c r="C561" s="4">
        <f t="shared" si="261"/>
        <v>134</v>
      </c>
      <c r="D561" s="8">
        <f t="shared" si="269"/>
        <v>0</v>
      </c>
      <c r="E561" s="4">
        <f t="shared" si="269"/>
        <v>104</v>
      </c>
      <c r="F561" s="8">
        <v>81389</v>
      </c>
      <c r="G561" s="4">
        <v>6878</v>
      </c>
      <c r="H561" s="4">
        <f t="shared" si="260"/>
        <v>180451</v>
      </c>
      <c r="I561" s="4">
        <f t="shared" si="262"/>
        <v>1.8184275516347419E-3</v>
      </c>
      <c r="J561" s="4">
        <f t="shared" si="263"/>
        <v>1.5235474081264054E-3</v>
      </c>
      <c r="K561" s="4">
        <f t="shared" si="264"/>
        <v>0</v>
      </c>
      <c r="L561" s="4">
        <f t="shared" si="265"/>
        <v>1.1935483870967742</v>
      </c>
      <c r="M561" s="8">
        <f t="shared" si="266"/>
        <v>2.5595605802365307</v>
      </c>
      <c r="N561" s="8">
        <f t="shared" si="267"/>
        <v>67.152553978520231</v>
      </c>
      <c r="O561" s="8">
        <f t="shared" si="268"/>
        <v>30.287885441243233</v>
      </c>
      <c r="P561" s="4">
        <v>7840131</v>
      </c>
      <c r="Q561" s="4">
        <f t="shared" si="289"/>
        <v>0</v>
      </c>
      <c r="R561" s="13">
        <f t="shared" si="281"/>
        <v>36110536</v>
      </c>
      <c r="S561" s="13">
        <f t="shared" si="282"/>
        <v>0</v>
      </c>
      <c r="T561" s="13">
        <f t="shared" si="286"/>
        <v>134</v>
      </c>
      <c r="U561" s="13">
        <f t="shared" si="270"/>
        <v>6624169321</v>
      </c>
      <c r="V561" s="13">
        <f t="shared" si="283"/>
        <v>1303970810207296</v>
      </c>
      <c r="W561" s="13">
        <f t="shared" si="271"/>
        <v>8464456</v>
      </c>
      <c r="X561" s="13">
        <f t="shared" si="290"/>
        <v>10906126</v>
      </c>
      <c r="Y561" s="13">
        <f t="shared" si="284"/>
        <v>0</v>
      </c>
      <c r="Z561" s="13">
        <f t="shared" si="272"/>
        <v>4838811824</v>
      </c>
      <c r="AA561" s="13">
        <f t="shared" si="273"/>
        <v>2939000414504</v>
      </c>
      <c r="AB561" s="13">
        <f t="shared" si="274"/>
        <v>393826055543536</v>
      </c>
      <c r="AC561" s="13">
        <f t="shared" si="275"/>
        <v>1.0612888027196162E+20</v>
      </c>
      <c r="AD561" s="13">
        <f t="shared" si="276"/>
        <v>8.6377234364546841E+24</v>
      </c>
      <c r="AE561" s="13">
        <f t="shared" si="277"/>
        <v>0</v>
      </c>
      <c r="AF561" s="13">
        <f t="shared" si="287"/>
        <v>30</v>
      </c>
      <c r="AG561" s="13">
        <f t="shared" si="288"/>
        <v>88170012435120</v>
      </c>
      <c r="AH561" s="13">
        <f t="shared" si="278"/>
        <v>2.3920230473606605E+17</v>
      </c>
      <c r="AI561" s="13">
        <f t="shared" si="279"/>
        <v>2441670</v>
      </c>
      <c r="AJ561" s="13">
        <f t="shared" si="259"/>
        <v>17.73007697868254</v>
      </c>
      <c r="AK561" s="13">
        <f t="shared" si="285"/>
        <v>81.662230263944195</v>
      </c>
      <c r="AL561" s="13">
        <f t="shared" si="280"/>
        <v>0.60769275737326511</v>
      </c>
    </row>
    <row r="562" spans="1:38" ht="15.75" thickBot="1" x14ac:dyDescent="0.3">
      <c r="A562" s="3">
        <v>44785</v>
      </c>
      <c r="B562" s="8">
        <v>268866</v>
      </c>
      <c r="C562" s="4">
        <f t="shared" si="261"/>
        <v>148</v>
      </c>
      <c r="D562" s="8">
        <f t="shared" si="269"/>
        <v>0</v>
      </c>
      <c r="E562" s="4">
        <f t="shared" si="269"/>
        <v>124</v>
      </c>
      <c r="F562" s="8">
        <v>81413</v>
      </c>
      <c r="G562" s="4">
        <v>6878</v>
      </c>
      <c r="H562" s="4">
        <f t="shared" si="260"/>
        <v>180575</v>
      </c>
      <c r="I562" s="4">
        <f t="shared" si="262"/>
        <v>1.7441931878201271E-3</v>
      </c>
      <c r="J562" s="4">
        <f t="shared" si="263"/>
        <v>1.2897203149374178E-3</v>
      </c>
      <c r="K562" s="4">
        <f t="shared" si="264"/>
        <v>0</v>
      </c>
      <c r="L562" s="4">
        <f t="shared" si="265"/>
        <v>1.3523809523809525</v>
      </c>
      <c r="M562" s="8">
        <f t="shared" si="266"/>
        <v>2.5581516443135244</v>
      </c>
      <c r="N562" s="8">
        <f t="shared" si="267"/>
        <v>67.161708806617426</v>
      </c>
      <c r="O562" s="8">
        <f t="shared" si="268"/>
        <v>30.280139549069052</v>
      </c>
      <c r="P562" s="4">
        <v>7840131</v>
      </c>
      <c r="Q562" s="4">
        <f t="shared" si="289"/>
        <v>0</v>
      </c>
      <c r="R562" s="13">
        <f t="shared" si="281"/>
        <v>36110388</v>
      </c>
      <c r="S562" s="13">
        <f t="shared" si="282"/>
        <v>0</v>
      </c>
      <c r="T562" s="13">
        <f t="shared" si="286"/>
        <v>148</v>
      </c>
      <c r="U562" s="13">
        <f t="shared" si="270"/>
        <v>6628076569</v>
      </c>
      <c r="V562" s="13">
        <f t="shared" si="283"/>
        <v>1303960121510544</v>
      </c>
      <c r="W562" s="13">
        <f t="shared" si="271"/>
        <v>10095212</v>
      </c>
      <c r="X562" s="13">
        <f t="shared" si="290"/>
        <v>12049124</v>
      </c>
      <c r="Y562" s="13">
        <f t="shared" si="284"/>
        <v>0</v>
      </c>
      <c r="Z562" s="13">
        <f t="shared" si="272"/>
        <v>5344337424</v>
      </c>
      <c r="AA562" s="13">
        <f t="shared" si="273"/>
        <v>2939855018244</v>
      </c>
      <c r="AB562" s="13">
        <f t="shared" si="274"/>
        <v>435098542700112</v>
      </c>
      <c r="AC562" s="13">
        <f t="shared" si="275"/>
        <v>1.0615930537253791E+20</v>
      </c>
      <c r="AD562" s="13">
        <f t="shared" si="276"/>
        <v>8.6427475282944291E+24</v>
      </c>
      <c r="AE562" s="13">
        <f t="shared" si="277"/>
        <v>0</v>
      </c>
      <c r="AF562" s="13">
        <f t="shared" si="287"/>
        <v>24</v>
      </c>
      <c r="AG562" s="13">
        <f t="shared" si="288"/>
        <v>70556520437856</v>
      </c>
      <c r="AH562" s="13">
        <f t="shared" si="278"/>
        <v>2.3934241660029878E+17</v>
      </c>
      <c r="AI562" s="13">
        <f t="shared" si="279"/>
        <v>1953912</v>
      </c>
      <c r="AJ562" s="13">
        <f t="shared" si="259"/>
        <v>17.73007697868254</v>
      </c>
      <c r="AK562" s="13">
        <f t="shared" si="285"/>
        <v>81.661895569103919</v>
      </c>
      <c r="AL562" s="13">
        <f t="shared" si="280"/>
        <v>0.60802745221354837</v>
      </c>
    </row>
    <row r="563" spans="1:38" ht="15.75" thickBot="1" x14ac:dyDescent="0.3">
      <c r="A563" s="3">
        <v>44786</v>
      </c>
      <c r="B563" s="8">
        <v>269008</v>
      </c>
      <c r="C563" s="4">
        <f t="shared" si="261"/>
        <v>142</v>
      </c>
      <c r="D563" s="8">
        <f t="shared" si="269"/>
        <v>0</v>
      </c>
      <c r="E563" s="4">
        <f t="shared" si="269"/>
        <v>105</v>
      </c>
      <c r="F563" s="8">
        <v>81450</v>
      </c>
      <c r="G563" s="4">
        <v>6878</v>
      </c>
      <c r="H563" s="4">
        <f t="shared" si="260"/>
        <v>180680</v>
      </c>
      <c r="I563" s="4">
        <f t="shared" si="262"/>
        <v>1.632903621853898E-3</v>
      </c>
      <c r="J563" s="4">
        <f t="shared" si="263"/>
        <v>1.3505217925107427E-3</v>
      </c>
      <c r="K563" s="4">
        <f t="shared" si="264"/>
        <v>0</v>
      </c>
      <c r="L563" s="4">
        <f t="shared" si="265"/>
        <v>1.209090909090909</v>
      </c>
      <c r="M563" s="8">
        <f t="shared" si="266"/>
        <v>2.5568012847201569</v>
      </c>
      <c r="N563" s="8">
        <f t="shared" si="267"/>
        <v>67.165288764646405</v>
      </c>
      <c r="O563" s="8">
        <f t="shared" si="268"/>
        <v>30.277909950633436</v>
      </c>
      <c r="P563" s="4">
        <v>7840131</v>
      </c>
      <c r="Q563" s="4">
        <f t="shared" si="289"/>
        <v>0</v>
      </c>
      <c r="R563" s="13">
        <f t="shared" si="281"/>
        <v>36110246</v>
      </c>
      <c r="S563" s="13">
        <f t="shared" si="282"/>
        <v>0</v>
      </c>
      <c r="T563" s="13">
        <f t="shared" si="286"/>
        <v>142</v>
      </c>
      <c r="U563" s="13">
        <f t="shared" si="270"/>
        <v>6634102500</v>
      </c>
      <c r="V563" s="13">
        <f t="shared" si="283"/>
        <v>1303949866180516</v>
      </c>
      <c r="W563" s="13">
        <f t="shared" si="271"/>
        <v>8552250</v>
      </c>
      <c r="X563" s="13">
        <f t="shared" si="290"/>
        <v>11565900</v>
      </c>
      <c r="Y563" s="13">
        <f t="shared" si="284"/>
        <v>0</v>
      </c>
      <c r="Z563" s="13">
        <f t="shared" si="272"/>
        <v>5127654932</v>
      </c>
      <c r="AA563" s="13">
        <f t="shared" si="273"/>
        <v>2941179536700</v>
      </c>
      <c r="AB563" s="13">
        <f t="shared" si="274"/>
        <v>417647494211400</v>
      </c>
      <c r="AC563" s="13">
        <f t="shared" si="275"/>
        <v>1.0620671660040303E+20</v>
      </c>
      <c r="AD563" s="13">
        <f t="shared" si="276"/>
        <v>8.6505370671028267E+24</v>
      </c>
      <c r="AE563" s="13">
        <f t="shared" si="277"/>
        <v>0</v>
      </c>
      <c r="AF563" s="13">
        <f t="shared" si="287"/>
        <v>37</v>
      </c>
      <c r="AG563" s="13">
        <f t="shared" si="288"/>
        <v>108823642857900</v>
      </c>
      <c r="AH563" s="13">
        <f t="shared" si="278"/>
        <v>2.3955907326421501E+17</v>
      </c>
      <c r="AI563" s="13">
        <f t="shared" si="279"/>
        <v>3013650</v>
      </c>
      <c r="AJ563" s="13">
        <f t="shared" si="259"/>
        <v>17.73007697868254</v>
      </c>
      <c r="AK563" s="13">
        <f t="shared" si="285"/>
        <v>81.661574442973375</v>
      </c>
      <c r="AL563" s="13">
        <f t="shared" si="280"/>
        <v>0.60834857834409051</v>
      </c>
    </row>
    <row r="564" spans="1:38" ht="15.75" thickBot="1" x14ac:dyDescent="0.3">
      <c r="A564" s="3">
        <v>44787</v>
      </c>
      <c r="B564" s="8">
        <v>269141</v>
      </c>
      <c r="C564" s="4">
        <f t="shared" si="261"/>
        <v>133</v>
      </c>
      <c r="D564" s="8">
        <f t="shared" si="269"/>
        <v>0</v>
      </c>
      <c r="E564" s="4">
        <f t="shared" si="269"/>
        <v>110</v>
      </c>
      <c r="F564" s="8">
        <v>81473</v>
      </c>
      <c r="G564" s="4">
        <v>6878</v>
      </c>
      <c r="H564" s="4">
        <f t="shared" si="260"/>
        <v>180790</v>
      </c>
      <c r="I564" s="4">
        <f t="shared" si="262"/>
        <v>1.5710726252869049E-3</v>
      </c>
      <c r="J564" s="4">
        <f t="shared" si="263"/>
        <v>1.3378665324708799E-3</v>
      </c>
      <c r="K564" s="4">
        <f t="shared" si="264"/>
        <v>0</v>
      </c>
      <c r="L564" s="4">
        <f t="shared" si="265"/>
        <v>1.1743119266055047</v>
      </c>
      <c r="M564" s="8">
        <f t="shared" si="266"/>
        <v>2.555537803604802</v>
      </c>
      <c r="N564" s="8">
        <f t="shared" si="267"/>
        <v>67.172968815602232</v>
      </c>
      <c r="O564" s="8">
        <f t="shared" si="268"/>
        <v>30.271493380792968</v>
      </c>
      <c r="P564" s="4">
        <v>7840131</v>
      </c>
      <c r="Q564" s="4">
        <f t="shared" si="289"/>
        <v>0</v>
      </c>
      <c r="R564" s="13">
        <f t="shared" si="281"/>
        <v>36110113</v>
      </c>
      <c r="S564" s="13">
        <f t="shared" si="282"/>
        <v>0</v>
      </c>
      <c r="T564" s="13">
        <f t="shared" si="286"/>
        <v>133</v>
      </c>
      <c r="U564" s="13">
        <f t="shared" si="270"/>
        <v>6637849729</v>
      </c>
      <c r="V564" s="13">
        <f t="shared" si="283"/>
        <v>1303940260872769</v>
      </c>
      <c r="W564" s="13">
        <f t="shared" si="271"/>
        <v>8962030</v>
      </c>
      <c r="X564" s="13">
        <f t="shared" si="290"/>
        <v>10835909</v>
      </c>
      <c r="Y564" s="13">
        <f t="shared" si="284"/>
        <v>0</v>
      </c>
      <c r="Z564" s="13">
        <f t="shared" si="272"/>
        <v>4802645029</v>
      </c>
      <c r="AA564" s="13">
        <f t="shared" si="273"/>
        <v>2941999236449</v>
      </c>
      <c r="AB564" s="13">
        <f t="shared" si="274"/>
        <v>391285898447717</v>
      </c>
      <c r="AC564" s="13">
        <f t="shared" si="275"/>
        <v>1.062359248740871E+20</v>
      </c>
      <c r="AD564" s="13">
        <f t="shared" si="276"/>
        <v>8.6553595072664986E+24</v>
      </c>
      <c r="AE564" s="13">
        <f t="shared" si="277"/>
        <v>0</v>
      </c>
      <c r="AF564" s="13">
        <f t="shared" si="287"/>
        <v>23</v>
      </c>
      <c r="AG564" s="13">
        <f t="shared" si="288"/>
        <v>67665982438327</v>
      </c>
      <c r="AH564" s="13">
        <f t="shared" si="278"/>
        <v>2.3969350379120938E+17</v>
      </c>
      <c r="AI564" s="13">
        <f t="shared" si="279"/>
        <v>1873879</v>
      </c>
      <c r="AJ564" s="13">
        <f t="shared" si="259"/>
        <v>17.73007697868254</v>
      </c>
      <c r="AK564" s="13">
        <f t="shared" si="285"/>
        <v>81.661273669907445</v>
      </c>
      <c r="AL564" s="13">
        <f t="shared" si="280"/>
        <v>0.60864935141002074</v>
      </c>
    </row>
    <row r="565" spans="1:38" ht="15.75" thickBot="1" x14ac:dyDescent="0.3">
      <c r="A565" s="3">
        <v>44788</v>
      </c>
      <c r="B565" s="8">
        <v>269269</v>
      </c>
      <c r="C565" s="4">
        <f t="shared" si="261"/>
        <v>128</v>
      </c>
      <c r="D565" s="8">
        <f t="shared" si="269"/>
        <v>0</v>
      </c>
      <c r="E565" s="4">
        <f t="shared" si="269"/>
        <v>109</v>
      </c>
      <c r="F565" s="8">
        <v>81492</v>
      </c>
      <c r="G565" s="4">
        <v>6878</v>
      </c>
      <c r="H565" s="4">
        <f t="shared" si="260"/>
        <v>180899</v>
      </c>
      <c r="I565" s="4">
        <f t="shared" si="262"/>
        <v>1.3743680361262456E-3</v>
      </c>
      <c r="J565" s="4">
        <f t="shared" si="263"/>
        <v>1.3007411770480537E-3</v>
      </c>
      <c r="K565" s="4">
        <f t="shared" si="264"/>
        <v>0</v>
      </c>
      <c r="L565" s="4">
        <f t="shared" si="265"/>
        <v>1.0566037735849059</v>
      </c>
      <c r="M565" s="8">
        <f t="shared" si="266"/>
        <v>2.5543230004196547</v>
      </c>
      <c r="N565" s="8">
        <f t="shared" si="267"/>
        <v>67.181517367390981</v>
      </c>
      <c r="O565" s="8">
        <f t="shared" si="268"/>
        <v>30.264159632189376</v>
      </c>
      <c r="P565" s="4">
        <v>7840131</v>
      </c>
      <c r="Q565" s="4">
        <f t="shared" si="289"/>
        <v>0</v>
      </c>
      <c r="R565" s="13">
        <f t="shared" si="281"/>
        <v>36109985</v>
      </c>
      <c r="S565" s="13">
        <f t="shared" si="282"/>
        <v>0</v>
      </c>
      <c r="T565" s="13">
        <f t="shared" si="286"/>
        <v>128</v>
      </c>
      <c r="U565" s="13">
        <f t="shared" si="270"/>
        <v>6640946064</v>
      </c>
      <c r="V565" s="13">
        <f t="shared" si="283"/>
        <v>1303931016700225</v>
      </c>
      <c r="W565" s="13">
        <f t="shared" si="271"/>
        <v>8882628</v>
      </c>
      <c r="X565" s="13">
        <f t="shared" si="290"/>
        <v>10430976</v>
      </c>
      <c r="Y565" s="13">
        <f t="shared" si="284"/>
        <v>0</v>
      </c>
      <c r="Z565" s="13">
        <f t="shared" si="272"/>
        <v>4622078080</v>
      </c>
      <c r="AA565" s="13">
        <f t="shared" si="273"/>
        <v>2942674897620</v>
      </c>
      <c r="AB565" s="13">
        <f t="shared" si="274"/>
        <v>376662386895360</v>
      </c>
      <c r="AC565" s="13">
        <f t="shared" si="275"/>
        <v>1.0625994641293474E+20</v>
      </c>
      <c r="AD565" s="13">
        <f t="shared" si="276"/>
        <v>8.6593355530828774E+24</v>
      </c>
      <c r="AE565" s="13">
        <f t="shared" si="277"/>
        <v>0</v>
      </c>
      <c r="AF565" s="13">
        <f t="shared" si="287"/>
        <v>19</v>
      </c>
      <c r="AG565" s="13">
        <f t="shared" si="288"/>
        <v>55910823054780</v>
      </c>
      <c r="AH565" s="13">
        <f t="shared" si="278"/>
        <v>2.3980446275684902E+17</v>
      </c>
      <c r="AI565" s="13">
        <f t="shared" si="279"/>
        <v>1548348</v>
      </c>
      <c r="AJ565" s="13">
        <f t="shared" si="259"/>
        <v>17.73007697868254</v>
      </c>
      <c r="AK565" s="13">
        <f t="shared" si="285"/>
        <v>81.660984204099634</v>
      </c>
      <c r="AL565" s="13">
        <f t="shared" si="280"/>
        <v>0.60893881721783327</v>
      </c>
    </row>
    <row r="566" spans="1:38" ht="15.75" thickBot="1" x14ac:dyDescent="0.3">
      <c r="A566" s="3">
        <v>44789</v>
      </c>
      <c r="B566" s="8">
        <v>269381</v>
      </c>
      <c r="C566" s="4">
        <f t="shared" si="261"/>
        <v>112</v>
      </c>
      <c r="D566" s="8">
        <f t="shared" si="269"/>
        <v>0</v>
      </c>
      <c r="E566" s="4">
        <f t="shared" si="269"/>
        <v>106</v>
      </c>
      <c r="F566" s="8">
        <v>81498</v>
      </c>
      <c r="G566" s="4">
        <v>6878</v>
      </c>
      <c r="H566" s="4">
        <f t="shared" si="260"/>
        <v>181005</v>
      </c>
      <c r="I566" s="4">
        <f t="shared" si="262"/>
        <v>1.1288620579646127E-3</v>
      </c>
      <c r="J566" s="4">
        <f t="shared" si="263"/>
        <v>9.9388942059927847E-4</v>
      </c>
      <c r="K566" s="4">
        <f t="shared" si="264"/>
        <v>0</v>
      </c>
      <c r="L566" s="4">
        <f t="shared" si="265"/>
        <v>1.1358024691358026</v>
      </c>
      <c r="M566" s="8">
        <f t="shared" si="266"/>
        <v>2.553260994650699</v>
      </c>
      <c r="N566" s="8">
        <f t="shared" si="267"/>
        <v>67.192934913746711</v>
      </c>
      <c r="O566" s="8">
        <f t="shared" si="268"/>
        <v>30.2538040916026</v>
      </c>
      <c r="P566" s="4">
        <v>7840131</v>
      </c>
      <c r="Q566" s="4">
        <f t="shared" si="289"/>
        <v>0</v>
      </c>
      <c r="R566" s="13">
        <f t="shared" si="281"/>
        <v>36109873</v>
      </c>
      <c r="S566" s="13">
        <f t="shared" si="282"/>
        <v>0</v>
      </c>
      <c r="T566" s="13">
        <f t="shared" si="286"/>
        <v>112</v>
      </c>
      <c r="U566" s="13">
        <f t="shared" si="270"/>
        <v>6641924004</v>
      </c>
      <c r="V566" s="13">
        <f t="shared" si="283"/>
        <v>1303922928076129</v>
      </c>
      <c r="W566" s="13">
        <f t="shared" si="271"/>
        <v>8638788</v>
      </c>
      <c r="X566" s="13">
        <f t="shared" si="290"/>
        <v>9127776</v>
      </c>
      <c r="Y566" s="13">
        <f t="shared" si="284"/>
        <v>0</v>
      </c>
      <c r="Z566" s="13">
        <f t="shared" si="272"/>
        <v>4044305776</v>
      </c>
      <c r="AA566" s="13">
        <f t="shared" si="273"/>
        <v>2942882429754</v>
      </c>
      <c r="AB566" s="13">
        <f t="shared" si="274"/>
        <v>329602832132448</v>
      </c>
      <c r="AC566" s="13">
        <f t="shared" si="275"/>
        <v>1.0626711079234837E+20</v>
      </c>
      <c r="AD566" s="13">
        <f t="shared" si="276"/>
        <v>8.6605569953548063E+24</v>
      </c>
      <c r="AE566" s="13">
        <f t="shared" si="277"/>
        <v>0</v>
      </c>
      <c r="AF566" s="13">
        <f t="shared" si="287"/>
        <v>6</v>
      </c>
      <c r="AG566" s="13">
        <f t="shared" si="288"/>
        <v>17657294578524</v>
      </c>
      <c r="AH566" s="13">
        <f t="shared" si="278"/>
        <v>2.3983903226009149E+17</v>
      </c>
      <c r="AI566" s="13">
        <f t="shared" si="279"/>
        <v>488988</v>
      </c>
      <c r="AJ566" s="13">
        <f t="shared" si="259"/>
        <v>17.73007697868254</v>
      </c>
      <c r="AK566" s="13">
        <f t="shared" si="285"/>
        <v>81.660730921517796</v>
      </c>
      <c r="AL566" s="13">
        <f t="shared" si="280"/>
        <v>0.60919209979966926</v>
      </c>
    </row>
    <row r="567" spans="1:38" ht="15.75" thickBot="1" x14ac:dyDescent="0.3">
      <c r="A567" s="3">
        <v>44790</v>
      </c>
      <c r="B567" s="8">
        <v>269473</v>
      </c>
      <c r="C567" s="4">
        <f t="shared" si="261"/>
        <v>92</v>
      </c>
      <c r="D567" s="8">
        <f t="shared" si="269"/>
        <v>0</v>
      </c>
      <c r="E567" s="4">
        <f t="shared" si="269"/>
        <v>81</v>
      </c>
      <c r="F567" s="8">
        <v>81509</v>
      </c>
      <c r="G567" s="4">
        <v>6878</v>
      </c>
      <c r="H567" s="4">
        <f t="shared" si="260"/>
        <v>181086</v>
      </c>
      <c r="I567" s="4">
        <f t="shared" si="262"/>
        <v>1.0182924585015153E-3</v>
      </c>
      <c r="J567" s="4">
        <f t="shared" si="263"/>
        <v>9.4468095547730929E-4</v>
      </c>
      <c r="K567" s="4">
        <f t="shared" si="264"/>
        <v>0</v>
      </c>
      <c r="L567" s="4">
        <f t="shared" si="265"/>
        <v>1.0779220779220779</v>
      </c>
      <c r="M567" s="8">
        <f t="shared" si="266"/>
        <v>2.5523892931759398</v>
      </c>
      <c r="N567" s="8">
        <f t="shared" si="267"/>
        <v>67.200053437635674</v>
      </c>
      <c r="O567" s="8">
        <f t="shared" si="268"/>
        <v>30.247557269188381</v>
      </c>
      <c r="P567" s="4">
        <v>7840131</v>
      </c>
      <c r="Q567" s="4">
        <f t="shared" si="289"/>
        <v>0</v>
      </c>
      <c r="R567" s="13">
        <f t="shared" si="281"/>
        <v>36109781</v>
      </c>
      <c r="S567" s="13">
        <f t="shared" si="282"/>
        <v>0</v>
      </c>
      <c r="T567" s="13">
        <f t="shared" si="286"/>
        <v>92</v>
      </c>
      <c r="U567" s="13">
        <f t="shared" si="270"/>
        <v>6643717081</v>
      </c>
      <c r="V567" s="13">
        <f t="shared" si="283"/>
        <v>1303916283867961</v>
      </c>
      <c r="W567" s="13">
        <f t="shared" si="271"/>
        <v>6602229</v>
      </c>
      <c r="X567" s="13">
        <f t="shared" si="290"/>
        <v>7498828</v>
      </c>
      <c r="Y567" s="13">
        <f t="shared" si="284"/>
        <v>0</v>
      </c>
      <c r="Z567" s="13">
        <f t="shared" si="272"/>
        <v>3322099852</v>
      </c>
      <c r="AA567" s="13">
        <f t="shared" si="273"/>
        <v>2943272139529</v>
      </c>
      <c r="AB567" s="13">
        <f t="shared" si="274"/>
        <v>270781036836668</v>
      </c>
      <c r="AC567" s="13">
        <f t="shared" si="275"/>
        <v>1.0628091238179363E+20</v>
      </c>
      <c r="AD567" s="13">
        <f t="shared" si="276"/>
        <v>8.6628508873276172E+24</v>
      </c>
      <c r="AE567" s="13">
        <f t="shared" si="277"/>
        <v>0</v>
      </c>
      <c r="AF567" s="13">
        <f t="shared" si="287"/>
        <v>11</v>
      </c>
      <c r="AG567" s="13">
        <f t="shared" si="288"/>
        <v>32375993534819</v>
      </c>
      <c r="AH567" s="13">
        <f t="shared" si="278"/>
        <v>2.3990316882086925E+17</v>
      </c>
      <c r="AI567" s="13">
        <f t="shared" si="279"/>
        <v>896599</v>
      </c>
      <c r="AJ567" s="13">
        <f t="shared" si="259"/>
        <v>17.73007697868254</v>
      </c>
      <c r="AK567" s="13">
        <f t="shared" si="285"/>
        <v>81.660522867968425</v>
      </c>
      <c r="AL567" s="13">
        <f t="shared" si="280"/>
        <v>0.60940015334903463</v>
      </c>
    </row>
    <row r="568" spans="1:38" ht="15.75" thickBot="1" x14ac:dyDescent="0.3">
      <c r="A568" s="3">
        <v>44791</v>
      </c>
      <c r="B568" s="8">
        <v>269556</v>
      </c>
      <c r="C568" s="4">
        <f t="shared" si="261"/>
        <v>83</v>
      </c>
      <c r="D568" s="8">
        <f t="shared" si="269"/>
        <v>0</v>
      </c>
      <c r="E568" s="4">
        <f t="shared" si="269"/>
        <v>77</v>
      </c>
      <c r="F568" s="8">
        <v>81515</v>
      </c>
      <c r="G568" s="4">
        <v>6878</v>
      </c>
      <c r="H568" s="4">
        <f t="shared" si="260"/>
        <v>181163</v>
      </c>
      <c r="I568" s="4">
        <f t="shared" si="262"/>
        <v>1.1531619947248973E-3</v>
      </c>
      <c r="J568" s="4">
        <f t="shared" si="263"/>
        <v>1.079555909955223E-3</v>
      </c>
      <c r="K568" s="4">
        <f t="shared" si="264"/>
        <v>0</v>
      </c>
      <c r="L568" s="4">
        <f t="shared" si="265"/>
        <v>1.0681818181818181</v>
      </c>
      <c r="M568" s="8">
        <f t="shared" si="266"/>
        <v>2.551603377405808</v>
      </c>
      <c r="N568" s="8">
        <f t="shared" si="267"/>
        <v>67.207927109765691</v>
      </c>
      <c r="O568" s="8">
        <f t="shared" si="268"/>
        <v>30.240469512828504</v>
      </c>
      <c r="P568" s="4">
        <v>7840131</v>
      </c>
      <c r="Q568" s="4">
        <f t="shared" si="289"/>
        <v>0</v>
      </c>
      <c r="R568" s="13">
        <f t="shared" si="281"/>
        <v>36109698</v>
      </c>
      <c r="S568" s="13">
        <f t="shared" si="282"/>
        <v>0</v>
      </c>
      <c r="T568" s="13">
        <f t="shared" si="286"/>
        <v>83</v>
      </c>
      <c r="U568" s="13">
        <f t="shared" si="270"/>
        <v>6644695225</v>
      </c>
      <c r="V568" s="13">
        <f t="shared" si="283"/>
        <v>1303910289651204</v>
      </c>
      <c r="W568" s="13">
        <f t="shared" si="271"/>
        <v>6276655</v>
      </c>
      <c r="X568" s="13">
        <f t="shared" si="290"/>
        <v>6765745</v>
      </c>
      <c r="Y568" s="13">
        <f t="shared" si="284"/>
        <v>0</v>
      </c>
      <c r="Z568" s="13">
        <f t="shared" si="272"/>
        <v>2997104934</v>
      </c>
      <c r="AA568" s="13">
        <f t="shared" si="273"/>
        <v>2943482032470</v>
      </c>
      <c r="AB568" s="13">
        <f t="shared" si="274"/>
        <v>244309008695010</v>
      </c>
      <c r="AC568" s="13">
        <f t="shared" si="275"/>
        <v>1.0628824726091789E+20</v>
      </c>
      <c r="AD568" s="13">
        <f t="shared" si="276"/>
        <v>8.6640864754737223E+24</v>
      </c>
      <c r="AE568" s="13">
        <f t="shared" si="277"/>
        <v>0</v>
      </c>
      <c r="AF568" s="13">
        <f t="shared" si="287"/>
        <v>6</v>
      </c>
      <c r="AG568" s="13">
        <f t="shared" si="288"/>
        <v>17660892194820</v>
      </c>
      <c r="AH568" s="13">
        <f t="shared" si="278"/>
        <v>2.3993793787679206E+17</v>
      </c>
      <c r="AI568" s="13">
        <f t="shared" si="279"/>
        <v>489090</v>
      </c>
      <c r="AJ568" s="13">
        <f t="shared" si="259"/>
        <v>17.73007697868254</v>
      </c>
      <c r="AK568" s="13">
        <f t="shared" si="285"/>
        <v>81.660335167483666</v>
      </c>
      <c r="AL568" s="13">
        <f t="shared" si="280"/>
        <v>0.60958785383378811</v>
      </c>
    </row>
    <row r="569" spans="1:38" ht="15.75" thickBot="1" x14ac:dyDescent="0.3">
      <c r="A569" s="3">
        <v>44792</v>
      </c>
      <c r="B569" s="8">
        <v>269650</v>
      </c>
      <c r="C569" s="4">
        <f t="shared" si="261"/>
        <v>94</v>
      </c>
      <c r="D569" s="8">
        <f t="shared" si="269"/>
        <v>0</v>
      </c>
      <c r="E569" s="4">
        <f t="shared" si="269"/>
        <v>88</v>
      </c>
      <c r="F569" s="8">
        <v>81521</v>
      </c>
      <c r="G569" s="4">
        <v>6878</v>
      </c>
      <c r="H569" s="4">
        <f t="shared" si="260"/>
        <v>181251</v>
      </c>
      <c r="I569" s="4">
        <f t="shared" si="262"/>
        <v>9.9360900872167909E-4</v>
      </c>
      <c r="J569" s="4">
        <f t="shared" si="263"/>
        <v>1.0058757866071319E-3</v>
      </c>
      <c r="K569" s="4">
        <f t="shared" si="264"/>
        <v>0</v>
      </c>
      <c r="L569" s="4">
        <f t="shared" si="265"/>
        <v>0.98780487804878048</v>
      </c>
      <c r="M569" s="8">
        <f t="shared" si="266"/>
        <v>2.5507138883738181</v>
      </c>
      <c r="N569" s="8">
        <f t="shared" si="267"/>
        <v>67.217133320971641</v>
      </c>
      <c r="O569" s="8">
        <f t="shared" si="268"/>
        <v>30.232152790654553</v>
      </c>
      <c r="P569" s="4">
        <v>7840131</v>
      </c>
      <c r="Q569" s="4">
        <f t="shared" si="289"/>
        <v>0</v>
      </c>
      <c r="R569" s="13">
        <f t="shared" si="281"/>
        <v>36109604</v>
      </c>
      <c r="S569" s="13">
        <f t="shared" si="282"/>
        <v>0</v>
      </c>
      <c r="T569" s="13">
        <f t="shared" si="286"/>
        <v>94</v>
      </c>
      <c r="U569" s="13">
        <f t="shared" si="270"/>
        <v>6645673441</v>
      </c>
      <c r="V569" s="13">
        <f t="shared" si="283"/>
        <v>1303903501036816</v>
      </c>
      <c r="W569" s="13">
        <f t="shared" si="271"/>
        <v>7173848</v>
      </c>
      <c r="X569" s="13">
        <f t="shared" si="290"/>
        <v>7662974</v>
      </c>
      <c r="Y569" s="13">
        <f t="shared" si="284"/>
        <v>0</v>
      </c>
      <c r="Z569" s="13">
        <f t="shared" si="272"/>
        <v>3394302776</v>
      </c>
      <c r="AA569" s="13">
        <f t="shared" si="273"/>
        <v>2943691027684</v>
      </c>
      <c r="AB569" s="13">
        <f t="shared" si="274"/>
        <v>276706956602296</v>
      </c>
      <c r="AC569" s="13">
        <f t="shared" si="275"/>
        <v>1.0629551730802228E+20</v>
      </c>
      <c r="AD569" s="13">
        <f t="shared" si="276"/>
        <v>8.6653168664672844E+24</v>
      </c>
      <c r="AE569" s="13">
        <f t="shared" si="277"/>
        <v>0</v>
      </c>
      <c r="AF569" s="13">
        <f t="shared" si="287"/>
        <v>6</v>
      </c>
      <c r="AG569" s="13">
        <f t="shared" si="288"/>
        <v>17662146166104</v>
      </c>
      <c r="AH569" s="13">
        <f t="shared" si="278"/>
        <v>2.3997263626782736E+17</v>
      </c>
      <c r="AI569" s="13">
        <f t="shared" si="279"/>
        <v>489126</v>
      </c>
      <c r="AJ569" s="13">
        <f t="shared" si="259"/>
        <v>17.73007697868254</v>
      </c>
      <c r="AK569" s="13">
        <f t="shared" si="285"/>
        <v>81.660122591031055</v>
      </c>
      <c r="AL569" s="13">
        <f t="shared" si="280"/>
        <v>0.60980043028640041</v>
      </c>
    </row>
    <row r="570" spans="1:38" ht="15.75" thickBot="1" x14ac:dyDescent="0.3">
      <c r="A570" s="3">
        <v>44793</v>
      </c>
      <c r="B570" s="8">
        <v>269731</v>
      </c>
      <c r="C570" s="4">
        <f t="shared" si="261"/>
        <v>81</v>
      </c>
      <c r="D570" s="8">
        <f t="shared" si="269"/>
        <v>0</v>
      </c>
      <c r="E570" s="4">
        <f t="shared" si="269"/>
        <v>82</v>
      </c>
      <c r="F570" s="8">
        <v>81520</v>
      </c>
      <c r="G570" s="4">
        <v>6878</v>
      </c>
      <c r="H570" s="4">
        <f t="shared" si="260"/>
        <v>181333</v>
      </c>
      <c r="I570" s="4">
        <f t="shared" si="262"/>
        <v>9.0775269872423944E-4</v>
      </c>
      <c r="J570" s="4">
        <f t="shared" si="263"/>
        <v>9.2001962708537788E-4</v>
      </c>
      <c r="K570" s="4">
        <f t="shared" si="264"/>
        <v>0</v>
      </c>
      <c r="L570" s="4">
        <f t="shared" si="265"/>
        <v>0.98666666666666658</v>
      </c>
      <c r="M570" s="8">
        <f t="shared" si="266"/>
        <v>2.5499479110669516</v>
      </c>
      <c r="N570" s="8">
        <f t="shared" si="267"/>
        <v>67.227348728918813</v>
      </c>
      <c r="O570" s="8">
        <f t="shared" si="268"/>
        <v>30.222703360014236</v>
      </c>
      <c r="P570" s="4">
        <v>7840131</v>
      </c>
      <c r="Q570" s="4">
        <f t="shared" si="289"/>
        <v>0</v>
      </c>
      <c r="R570" s="13">
        <f t="shared" si="281"/>
        <v>36109523</v>
      </c>
      <c r="S570" s="13">
        <f t="shared" si="282"/>
        <v>0</v>
      </c>
      <c r="T570" s="13">
        <f t="shared" si="286"/>
        <v>81</v>
      </c>
      <c r="U570" s="13">
        <f t="shared" si="270"/>
        <v>6645510400</v>
      </c>
      <c r="V570" s="13">
        <f t="shared" si="283"/>
        <v>1303897651287529</v>
      </c>
      <c r="W570" s="13">
        <f t="shared" si="271"/>
        <v>6684640</v>
      </c>
      <c r="X570" s="13">
        <f t="shared" si="290"/>
        <v>6603120</v>
      </c>
      <c r="Y570" s="13">
        <f t="shared" si="284"/>
        <v>0</v>
      </c>
      <c r="Z570" s="13">
        <f t="shared" si="272"/>
        <v>2924871363</v>
      </c>
      <c r="AA570" s="13">
        <f t="shared" si="273"/>
        <v>2943648314960</v>
      </c>
      <c r="AB570" s="13">
        <f t="shared" si="274"/>
        <v>238435513511760</v>
      </c>
      <c r="AC570" s="13">
        <f t="shared" si="275"/>
        <v>1.0629373653295936E+20</v>
      </c>
      <c r="AD570" s="13">
        <f t="shared" si="276"/>
        <v>8.6650654021668473E+24</v>
      </c>
      <c r="AE570" s="13">
        <f t="shared" si="277"/>
        <v>0</v>
      </c>
      <c r="AF570" s="13">
        <f t="shared" si="287"/>
        <v>-1</v>
      </c>
      <c r="AG570" s="13">
        <f t="shared" si="288"/>
        <v>-2943648314960</v>
      </c>
      <c r="AH570" s="13">
        <f t="shared" si="278"/>
        <v>2.399662106355392E+17</v>
      </c>
      <c r="AI570" s="13">
        <f t="shared" si="279"/>
        <v>-81520</v>
      </c>
      <c r="AJ570" s="13">
        <f t="shared" si="259"/>
        <v>17.73007697868254</v>
      </c>
      <c r="AK570" s="13">
        <f t="shared" si="285"/>
        <v>81.65993941344955</v>
      </c>
      <c r="AL570" s="13">
        <f t="shared" si="280"/>
        <v>0.60998360786790684</v>
      </c>
    </row>
    <row r="571" spans="1:38" ht="15.75" thickBot="1" x14ac:dyDescent="0.3">
      <c r="A571" s="3">
        <v>44794</v>
      </c>
      <c r="B571" s="8">
        <v>269805</v>
      </c>
      <c r="C571" s="4">
        <f t="shared" si="261"/>
        <v>74</v>
      </c>
      <c r="D571" s="8">
        <f t="shared" si="269"/>
        <v>0</v>
      </c>
      <c r="E571" s="4">
        <f t="shared" si="269"/>
        <v>75</v>
      </c>
      <c r="F571" s="8">
        <v>81519</v>
      </c>
      <c r="G571" s="4">
        <v>6878</v>
      </c>
      <c r="H571" s="4">
        <f t="shared" si="260"/>
        <v>181408</v>
      </c>
      <c r="I571" s="4">
        <f t="shared" si="262"/>
        <v>1.091770016805898E-3</v>
      </c>
      <c r="J571" s="4">
        <f t="shared" si="263"/>
        <v>9.322979918791938E-4</v>
      </c>
      <c r="K571" s="4">
        <f t="shared" si="264"/>
        <v>0</v>
      </c>
      <c r="L571" s="4">
        <f t="shared" si="265"/>
        <v>1.1710526315789473</v>
      </c>
      <c r="M571" s="8">
        <f t="shared" si="266"/>
        <v>2.5492485313467133</v>
      </c>
      <c r="N571" s="8">
        <f t="shared" si="267"/>
        <v>67.236707992809613</v>
      </c>
      <c r="O571" s="8">
        <f t="shared" si="268"/>
        <v>30.214043475843667</v>
      </c>
      <c r="P571" s="4">
        <v>7840131</v>
      </c>
      <c r="Q571" s="4">
        <f t="shared" si="289"/>
        <v>0</v>
      </c>
      <c r="R571" s="13">
        <f t="shared" si="281"/>
        <v>36109449</v>
      </c>
      <c r="S571" s="13">
        <f t="shared" si="282"/>
        <v>0</v>
      </c>
      <c r="T571" s="13">
        <f t="shared" si="286"/>
        <v>74</v>
      </c>
      <c r="U571" s="13">
        <f t="shared" si="270"/>
        <v>6645347361</v>
      </c>
      <c r="V571" s="13">
        <f t="shared" si="283"/>
        <v>1303892307083601</v>
      </c>
      <c r="W571" s="13">
        <f t="shared" si="271"/>
        <v>6113925</v>
      </c>
      <c r="X571" s="13">
        <f t="shared" si="290"/>
        <v>6032406</v>
      </c>
      <c r="Y571" s="13">
        <f t="shared" si="284"/>
        <v>0</v>
      </c>
      <c r="Z571" s="13">
        <f t="shared" si="272"/>
        <v>2672099226</v>
      </c>
      <c r="AA571" s="13">
        <f t="shared" si="273"/>
        <v>2943606173031</v>
      </c>
      <c r="AB571" s="13">
        <f t="shared" si="274"/>
        <v>217826856804294</v>
      </c>
      <c r="AC571" s="13">
        <f t="shared" si="275"/>
        <v>1.0629199698114807E+20</v>
      </c>
      <c r="AD571" s="13">
        <f t="shared" si="276"/>
        <v>8.6648173019062095E+24</v>
      </c>
      <c r="AE571" s="13">
        <f t="shared" si="277"/>
        <v>0</v>
      </c>
      <c r="AF571" s="13">
        <f t="shared" si="287"/>
        <v>-1</v>
      </c>
      <c r="AG571" s="13">
        <f t="shared" si="288"/>
        <v>-2943606173031</v>
      </c>
      <c r="AH571" s="13">
        <f t="shared" si="278"/>
        <v>2.3995983161931408E+17</v>
      </c>
      <c r="AI571" s="13">
        <f t="shared" si="279"/>
        <v>-81519</v>
      </c>
      <c r="AJ571" s="13">
        <f t="shared" si="259"/>
        <v>17.73007697868254</v>
      </c>
      <c r="AK571" s="13">
        <f t="shared" si="285"/>
        <v>81.659772066029419</v>
      </c>
      <c r="AL571" s="13">
        <f t="shared" si="280"/>
        <v>0.61015095528804841</v>
      </c>
    </row>
    <row r="572" spans="1:38" ht="15.75" thickBot="1" x14ac:dyDescent="0.3">
      <c r="A572" s="3">
        <v>44795</v>
      </c>
      <c r="B572" s="8">
        <v>269894</v>
      </c>
      <c r="C572" s="4">
        <f t="shared" si="261"/>
        <v>89</v>
      </c>
      <c r="D572" s="8">
        <f t="shared" si="269"/>
        <v>0</v>
      </c>
      <c r="E572" s="4">
        <f t="shared" si="269"/>
        <v>76</v>
      </c>
      <c r="F572" s="8">
        <v>81532</v>
      </c>
      <c r="G572" s="4">
        <v>6878</v>
      </c>
      <c r="H572" s="4">
        <f t="shared" si="260"/>
        <v>181484</v>
      </c>
      <c r="I572" s="4">
        <f t="shared" si="262"/>
        <v>9.444144630329196E-4</v>
      </c>
      <c r="J572" s="4">
        <f t="shared" si="263"/>
        <v>8.7082372565373107E-4</v>
      </c>
      <c r="K572" s="4">
        <f t="shared" si="264"/>
        <v>0</v>
      </c>
      <c r="L572" s="4">
        <f t="shared" si="265"/>
        <v>1.084507042253521</v>
      </c>
      <c r="M572" s="8">
        <f t="shared" si="266"/>
        <v>2.548407893469288</v>
      </c>
      <c r="N572" s="8">
        <f t="shared" si="267"/>
        <v>67.242695280369333</v>
      </c>
      <c r="O572" s="8">
        <f t="shared" si="268"/>
        <v>30.208896826161379</v>
      </c>
      <c r="P572" s="4">
        <v>7840131</v>
      </c>
      <c r="Q572" s="4">
        <f t="shared" si="289"/>
        <v>0</v>
      </c>
      <c r="R572" s="13">
        <f t="shared" si="281"/>
        <v>36109360</v>
      </c>
      <c r="S572" s="13">
        <f t="shared" si="282"/>
        <v>0</v>
      </c>
      <c r="T572" s="13">
        <f t="shared" si="286"/>
        <v>89</v>
      </c>
      <c r="U572" s="13">
        <f t="shared" si="270"/>
        <v>6647467024</v>
      </c>
      <c r="V572" s="13">
        <f t="shared" si="283"/>
        <v>1303885879609600</v>
      </c>
      <c r="W572" s="13">
        <f t="shared" si="271"/>
        <v>6196432</v>
      </c>
      <c r="X572" s="13">
        <f t="shared" si="290"/>
        <v>7256348</v>
      </c>
      <c r="Y572" s="13">
        <f t="shared" si="284"/>
        <v>0</v>
      </c>
      <c r="Z572" s="13">
        <f t="shared" si="272"/>
        <v>3213733040</v>
      </c>
      <c r="AA572" s="13">
        <f t="shared" si="273"/>
        <v>2944068339520</v>
      </c>
      <c r="AB572" s="13">
        <f t="shared" si="274"/>
        <v>262022082217280</v>
      </c>
      <c r="AC572" s="13">
        <f t="shared" si="275"/>
        <v>1.063084235363299E+20</v>
      </c>
      <c r="AD572" s="13">
        <f t="shared" si="276"/>
        <v>8.6675383877640502E+24</v>
      </c>
      <c r="AE572" s="13">
        <f t="shared" si="277"/>
        <v>0</v>
      </c>
      <c r="AF572" s="13">
        <f t="shared" si="287"/>
        <v>13</v>
      </c>
      <c r="AG572" s="13">
        <f t="shared" si="288"/>
        <v>38272888413760</v>
      </c>
      <c r="AH572" s="13">
        <f t="shared" si="278"/>
        <v>2.4003577985774464E+17</v>
      </c>
      <c r="AI572" s="13">
        <f t="shared" si="279"/>
        <v>1059916</v>
      </c>
      <c r="AJ572" s="13">
        <f t="shared" si="259"/>
        <v>17.73007697868254</v>
      </c>
      <c r="AK572" s="13">
        <f t="shared" si="285"/>
        <v>81.659570796834913</v>
      </c>
      <c r="AL572" s="13">
        <f t="shared" si="280"/>
        <v>0.61035222448254312</v>
      </c>
    </row>
    <row r="573" spans="1:38" ht="15.75" thickBot="1" x14ac:dyDescent="0.3">
      <c r="A573" s="3">
        <v>44796</v>
      </c>
      <c r="B573" s="8">
        <v>269971</v>
      </c>
      <c r="C573" s="4">
        <f t="shared" si="261"/>
        <v>77</v>
      </c>
      <c r="D573" s="8">
        <f t="shared" si="269"/>
        <v>0</v>
      </c>
      <c r="E573" s="4">
        <f t="shared" si="269"/>
        <v>71</v>
      </c>
      <c r="F573" s="8">
        <v>81538</v>
      </c>
      <c r="G573" s="4">
        <v>6878</v>
      </c>
      <c r="H573" s="4">
        <f t="shared" si="260"/>
        <v>181555</v>
      </c>
      <c r="I573" s="4">
        <f t="shared" si="262"/>
        <v>8.830238661728274E-4</v>
      </c>
      <c r="J573" s="4">
        <f t="shared" si="263"/>
        <v>9.0755230689985042E-4</v>
      </c>
      <c r="K573" s="4">
        <f t="shared" si="264"/>
        <v>0</v>
      </c>
      <c r="L573" s="4">
        <f t="shared" si="265"/>
        <v>0.97297297297297292</v>
      </c>
      <c r="M573" s="8">
        <f t="shared" si="266"/>
        <v>2.5476810472235907</v>
      </c>
      <c r="N573" s="8">
        <f t="shared" si="267"/>
        <v>67.249815720947808</v>
      </c>
      <c r="O573" s="8">
        <f t="shared" si="268"/>
        <v>30.202503231828604</v>
      </c>
      <c r="P573" s="4">
        <v>7840131</v>
      </c>
      <c r="Q573" s="4">
        <f t="shared" si="289"/>
        <v>0</v>
      </c>
      <c r="R573" s="13">
        <f t="shared" si="281"/>
        <v>36109283</v>
      </c>
      <c r="S573" s="13">
        <f t="shared" si="282"/>
        <v>0</v>
      </c>
      <c r="T573" s="13">
        <f t="shared" si="286"/>
        <v>77</v>
      </c>
      <c r="U573" s="13">
        <f t="shared" si="270"/>
        <v>6648445444</v>
      </c>
      <c r="V573" s="13">
        <f t="shared" si="283"/>
        <v>1303880318774089</v>
      </c>
      <c r="W573" s="13">
        <f t="shared" si="271"/>
        <v>5789198</v>
      </c>
      <c r="X573" s="13">
        <f t="shared" si="290"/>
        <v>6278426</v>
      </c>
      <c r="Y573" s="13">
        <f t="shared" si="284"/>
        <v>0</v>
      </c>
      <c r="Z573" s="13">
        <f t="shared" si="272"/>
        <v>2780414791</v>
      </c>
      <c r="AA573" s="13">
        <f t="shared" si="273"/>
        <v>2944278717254</v>
      </c>
      <c r="AB573" s="13">
        <f t="shared" si="274"/>
        <v>226709461228558</v>
      </c>
      <c r="AC573" s="13">
        <f t="shared" si="275"/>
        <v>1.0631579343220167E+20</v>
      </c>
      <c r="AD573" s="13">
        <f t="shared" si="276"/>
        <v>8.6687771648748599E+24</v>
      </c>
      <c r="AE573" s="13">
        <f t="shared" si="277"/>
        <v>0</v>
      </c>
      <c r="AF573" s="13">
        <f t="shared" si="287"/>
        <v>6</v>
      </c>
      <c r="AG573" s="13">
        <f t="shared" si="288"/>
        <v>17665672303524</v>
      </c>
      <c r="AH573" s="13">
        <f t="shared" si="278"/>
        <v>2.4007059804745664E+17</v>
      </c>
      <c r="AI573" s="13">
        <f t="shared" si="279"/>
        <v>489228</v>
      </c>
      <c r="AJ573" s="13">
        <f t="shared" si="259"/>
        <v>17.73007697868254</v>
      </c>
      <c r="AK573" s="13">
        <f t="shared" si="285"/>
        <v>81.659396665059901</v>
      </c>
      <c r="AL573" s="13">
        <f t="shared" si="280"/>
        <v>0.61052635625755536</v>
      </c>
    </row>
    <row r="574" spans="1:38" ht="15.75" thickBot="1" x14ac:dyDescent="0.3">
      <c r="A574" s="3">
        <v>44797</v>
      </c>
      <c r="B574" s="8">
        <v>270043</v>
      </c>
      <c r="C574" s="4">
        <f t="shared" si="261"/>
        <v>72</v>
      </c>
      <c r="D574" s="8">
        <f t="shared" si="269"/>
        <v>0</v>
      </c>
      <c r="E574" s="4">
        <f t="shared" si="269"/>
        <v>74</v>
      </c>
      <c r="F574" s="8">
        <v>81536</v>
      </c>
      <c r="G574" s="4">
        <v>6878</v>
      </c>
      <c r="H574" s="4">
        <f t="shared" si="260"/>
        <v>181629</v>
      </c>
      <c r="I574" s="4">
        <f t="shared" si="262"/>
        <v>6.6228414442700157E-4</v>
      </c>
      <c r="J574" s="4">
        <f t="shared" si="263"/>
        <v>6.7454866562009416E-4</v>
      </c>
      <c r="K574" s="4">
        <f t="shared" si="264"/>
        <v>0</v>
      </c>
      <c r="L574" s="4">
        <f t="shared" si="265"/>
        <v>0.98181818181818181</v>
      </c>
      <c r="M574" s="8">
        <f t="shared" si="266"/>
        <v>2.5470017737915813</v>
      </c>
      <c r="N574" s="8">
        <f t="shared" si="267"/>
        <v>67.259288335561379</v>
      </c>
      <c r="O574" s="8">
        <f t="shared" si="268"/>
        <v>30.193709890647046</v>
      </c>
      <c r="P574" s="4">
        <v>7840131</v>
      </c>
      <c r="Q574" s="4">
        <f t="shared" si="289"/>
        <v>0</v>
      </c>
      <c r="R574" s="13">
        <f t="shared" si="281"/>
        <v>36109211</v>
      </c>
      <c r="S574" s="13">
        <f t="shared" si="282"/>
        <v>0</v>
      </c>
      <c r="T574" s="13">
        <f t="shared" si="286"/>
        <v>72</v>
      </c>
      <c r="U574" s="13">
        <f t="shared" si="270"/>
        <v>6648119296</v>
      </c>
      <c r="V574" s="13">
        <f t="shared" si="283"/>
        <v>1303875119042521</v>
      </c>
      <c r="W574" s="13">
        <f t="shared" si="271"/>
        <v>6033664</v>
      </c>
      <c r="X574" s="13">
        <f t="shared" si="290"/>
        <v>5870592</v>
      </c>
      <c r="Y574" s="13">
        <f t="shared" si="284"/>
        <v>0</v>
      </c>
      <c r="Z574" s="13">
        <f t="shared" si="272"/>
        <v>2599863192</v>
      </c>
      <c r="AA574" s="13">
        <f t="shared" si="273"/>
        <v>2944200628096</v>
      </c>
      <c r="AB574" s="13">
        <f t="shared" si="274"/>
        <v>211982445222912</v>
      </c>
      <c r="AC574" s="13">
        <f t="shared" si="275"/>
        <v>1.0631276170625099E+20</v>
      </c>
      <c r="AD574" s="13">
        <f t="shared" si="276"/>
        <v>8.6683173384808805E+24</v>
      </c>
      <c r="AE574" s="13">
        <f t="shared" si="277"/>
        <v>0</v>
      </c>
      <c r="AF574" s="13">
        <f t="shared" si="287"/>
        <v>-2</v>
      </c>
      <c r="AG574" s="13">
        <f t="shared" si="288"/>
        <v>-5888401256192</v>
      </c>
      <c r="AH574" s="13">
        <f t="shared" si="278"/>
        <v>2.4005834241243546E+17</v>
      </c>
      <c r="AI574" s="13">
        <f t="shared" si="279"/>
        <v>-163072</v>
      </c>
      <c r="AJ574" s="13">
        <f t="shared" ref="AJ574:AJ613" si="291">P574*100/44219385</f>
        <v>17.73007697868254</v>
      </c>
      <c r="AK574" s="13">
        <f t="shared" si="285"/>
        <v>81.65923384054301</v>
      </c>
      <c r="AL574" s="13">
        <f t="shared" si="280"/>
        <v>0.61068918077444989</v>
      </c>
    </row>
    <row r="575" spans="1:38" ht="15.75" thickBot="1" x14ac:dyDescent="0.3">
      <c r="A575" s="3">
        <v>44798</v>
      </c>
      <c r="B575" s="8">
        <v>270097</v>
      </c>
      <c r="C575" s="4">
        <f t="shared" si="261"/>
        <v>54</v>
      </c>
      <c r="D575" s="8">
        <f t="shared" si="269"/>
        <v>0</v>
      </c>
      <c r="E575" s="4">
        <f t="shared" si="269"/>
        <v>55</v>
      </c>
      <c r="F575" s="8">
        <v>81535</v>
      </c>
      <c r="G575" s="4">
        <v>6878</v>
      </c>
      <c r="H575" s="4">
        <f t="shared" si="260"/>
        <v>181684</v>
      </c>
      <c r="I575" s="4">
        <f t="shared" si="262"/>
        <v>5.8870423744404241E-4</v>
      </c>
      <c r="J575" s="4">
        <f t="shared" si="263"/>
        <v>8.4626234132581101E-4</v>
      </c>
      <c r="K575" s="4">
        <f t="shared" si="264"/>
        <v>0</v>
      </c>
      <c r="L575" s="4">
        <f t="shared" si="265"/>
        <v>0.69565217391304346</v>
      </c>
      <c r="M575" s="8">
        <f t="shared" si="266"/>
        <v>2.5464925563778937</v>
      </c>
      <c r="N575" s="8">
        <f t="shared" si="267"/>
        <v>67.266204363617504</v>
      </c>
      <c r="O575" s="8">
        <f t="shared" si="268"/>
        <v>30.18730308000459</v>
      </c>
      <c r="P575" s="4">
        <v>7840131</v>
      </c>
      <c r="Q575" s="4">
        <f t="shared" si="289"/>
        <v>0</v>
      </c>
      <c r="R575" s="13">
        <f t="shared" si="281"/>
        <v>36109157</v>
      </c>
      <c r="S575" s="13">
        <f t="shared" si="282"/>
        <v>0</v>
      </c>
      <c r="T575" s="13">
        <f t="shared" si="286"/>
        <v>54</v>
      </c>
      <c r="U575" s="13">
        <f t="shared" si="270"/>
        <v>6647956225</v>
      </c>
      <c r="V575" s="13">
        <f t="shared" si="283"/>
        <v>1303871219250649</v>
      </c>
      <c r="W575" s="13">
        <f t="shared" si="271"/>
        <v>4484425</v>
      </c>
      <c r="X575" s="13">
        <f t="shared" si="290"/>
        <v>4402890</v>
      </c>
      <c r="Y575" s="13">
        <f t="shared" si="284"/>
        <v>0</v>
      </c>
      <c r="Z575" s="13">
        <f t="shared" si="272"/>
        <v>1949894478</v>
      </c>
      <c r="AA575" s="13">
        <f t="shared" si="273"/>
        <v>2944160115995</v>
      </c>
      <c r="AB575" s="13">
        <f t="shared" si="274"/>
        <v>158984646263730</v>
      </c>
      <c r="AC575" s="13">
        <f t="shared" si="275"/>
        <v>1.0631113986160167E+20</v>
      </c>
      <c r="AD575" s="13">
        <f t="shared" si="276"/>
        <v>8.6680787886156915E+24</v>
      </c>
      <c r="AE575" s="13">
        <f t="shared" si="277"/>
        <v>0</v>
      </c>
      <c r="AF575" s="13">
        <f t="shared" si="287"/>
        <v>-1</v>
      </c>
      <c r="AG575" s="13">
        <f t="shared" si="288"/>
        <v>-2944160115995</v>
      </c>
      <c r="AH575" s="13">
        <f t="shared" si="278"/>
        <v>2.4005209505765232E+17</v>
      </c>
      <c r="AI575" s="13">
        <f t="shared" si="279"/>
        <v>-81535</v>
      </c>
      <c r="AJ575" s="13">
        <f t="shared" si="291"/>
        <v>17.73007697868254</v>
      </c>
      <c r="AK575" s="13">
        <f t="shared" si="285"/>
        <v>81.659111722155345</v>
      </c>
      <c r="AL575" s="13">
        <f t="shared" si="280"/>
        <v>0.61081129916212085</v>
      </c>
    </row>
    <row r="576" spans="1:38" ht="15.75" thickBot="1" x14ac:dyDescent="0.3">
      <c r="A576" s="3">
        <v>44799</v>
      </c>
      <c r="B576" s="8">
        <v>270145</v>
      </c>
      <c r="C576" s="4">
        <f t="shared" si="261"/>
        <v>48</v>
      </c>
      <c r="D576" s="8">
        <f t="shared" si="269"/>
        <v>0</v>
      </c>
      <c r="E576" s="4">
        <f t="shared" si="269"/>
        <v>69</v>
      </c>
      <c r="F576" s="8">
        <v>81514</v>
      </c>
      <c r="G576" s="4">
        <v>6878</v>
      </c>
      <c r="H576" s="4">
        <f t="shared" ref="H576:H613" si="292">B576-G576-F576</f>
        <v>181753</v>
      </c>
      <c r="I576" s="4">
        <f t="shared" si="262"/>
        <v>3.6803493878352183E-4</v>
      </c>
      <c r="J576" s="4">
        <f t="shared" si="263"/>
        <v>4.2937409524744215E-4</v>
      </c>
      <c r="K576" s="4">
        <f t="shared" si="264"/>
        <v>0</v>
      </c>
      <c r="L576" s="4">
        <f t="shared" si="265"/>
        <v>0.8571428571428571</v>
      </c>
      <c r="M576" s="8">
        <f t="shared" si="266"/>
        <v>2.5460400895815209</v>
      </c>
      <c r="N576" s="8">
        <f t="shared" si="267"/>
        <v>67.279794184604569</v>
      </c>
      <c r="O576" s="8">
        <f t="shared" si="268"/>
        <v>30.174165725813918</v>
      </c>
      <c r="P576" s="4">
        <v>7840131</v>
      </c>
      <c r="Q576" s="4">
        <f t="shared" si="289"/>
        <v>0</v>
      </c>
      <c r="R576" s="13">
        <f t="shared" si="281"/>
        <v>36109109</v>
      </c>
      <c r="S576" s="13">
        <f t="shared" si="282"/>
        <v>0</v>
      </c>
      <c r="T576" s="13">
        <f t="shared" si="286"/>
        <v>48</v>
      </c>
      <c r="U576" s="13">
        <f t="shared" si="270"/>
        <v>6644532196</v>
      </c>
      <c r="V576" s="13">
        <f t="shared" si="283"/>
        <v>1303867752773881</v>
      </c>
      <c r="W576" s="13">
        <f t="shared" si="271"/>
        <v>5624466</v>
      </c>
      <c r="X576" s="13">
        <f t="shared" si="290"/>
        <v>3912672</v>
      </c>
      <c r="Y576" s="13">
        <f t="shared" si="284"/>
        <v>0</v>
      </c>
      <c r="Z576" s="13">
        <f t="shared" si="272"/>
        <v>1733237232</v>
      </c>
      <c r="AA576" s="13">
        <f t="shared" si="273"/>
        <v>2943397911026</v>
      </c>
      <c r="AB576" s="13">
        <f t="shared" si="274"/>
        <v>141283099729248</v>
      </c>
      <c r="AC576" s="13">
        <f t="shared" si="275"/>
        <v>1.0628347599961014E+20</v>
      </c>
      <c r="AD576" s="13">
        <f t="shared" si="276"/>
        <v>8.6635912626322206E+24</v>
      </c>
      <c r="AE576" s="13">
        <f t="shared" si="277"/>
        <v>0</v>
      </c>
      <c r="AF576" s="13">
        <f t="shared" si="287"/>
        <v>-21</v>
      </c>
      <c r="AG576" s="13">
        <f t="shared" si="288"/>
        <v>-61811356131546</v>
      </c>
      <c r="AH576" s="13">
        <f t="shared" si="278"/>
        <v>2.3992813731937338E+17</v>
      </c>
      <c r="AI576" s="13">
        <f t="shared" si="279"/>
        <v>-1711794</v>
      </c>
      <c r="AJ576" s="13">
        <f t="shared" si="291"/>
        <v>17.73007697868254</v>
      </c>
      <c r="AK576" s="13">
        <f t="shared" si="285"/>
        <v>81.659003172477412</v>
      </c>
      <c r="AL576" s="13">
        <f t="shared" si="280"/>
        <v>0.61091984884005057</v>
      </c>
    </row>
    <row r="577" spans="1:38" ht="15.75" thickBot="1" x14ac:dyDescent="0.3">
      <c r="A577" s="3">
        <v>44800</v>
      </c>
      <c r="B577" s="8">
        <v>270175</v>
      </c>
      <c r="C577" s="4">
        <f t="shared" si="261"/>
        <v>30</v>
      </c>
      <c r="D577" s="8">
        <f t="shared" si="269"/>
        <v>0</v>
      </c>
      <c r="E577" s="4">
        <f t="shared" si="269"/>
        <v>35</v>
      </c>
      <c r="F577" s="8">
        <v>81509</v>
      </c>
      <c r="G577" s="4">
        <v>6878</v>
      </c>
      <c r="H577" s="4">
        <f t="shared" si="292"/>
        <v>181788</v>
      </c>
      <c r="I577" s="4">
        <f t="shared" si="262"/>
        <v>2.3310309290998539E-4</v>
      </c>
      <c r="J577" s="4">
        <f t="shared" si="263"/>
        <v>4.6620618581997078E-4</v>
      </c>
      <c r="K577" s="4">
        <f t="shared" si="264"/>
        <v>0</v>
      </c>
      <c r="L577" s="4">
        <f t="shared" si="265"/>
        <v>0.5</v>
      </c>
      <c r="M577" s="8">
        <f t="shared" si="266"/>
        <v>2.5457573794762651</v>
      </c>
      <c r="N577" s="8">
        <f t="shared" si="267"/>
        <v>67.285278060516333</v>
      </c>
      <c r="O577" s="8">
        <f t="shared" si="268"/>
        <v>30.168964560007407</v>
      </c>
      <c r="P577" s="4">
        <v>7840131</v>
      </c>
      <c r="Q577" s="4">
        <f t="shared" si="289"/>
        <v>0</v>
      </c>
      <c r="R577" s="13">
        <f t="shared" si="281"/>
        <v>36109079</v>
      </c>
      <c r="S577" s="13">
        <f t="shared" si="282"/>
        <v>0</v>
      </c>
      <c r="T577" s="13">
        <f t="shared" si="286"/>
        <v>30</v>
      </c>
      <c r="U577" s="13">
        <f t="shared" si="270"/>
        <v>6643717081</v>
      </c>
      <c r="V577" s="13">
        <f t="shared" si="283"/>
        <v>1303865586228241</v>
      </c>
      <c r="W577" s="13">
        <f t="shared" si="271"/>
        <v>2852815</v>
      </c>
      <c r="X577" s="13">
        <f t="shared" si="290"/>
        <v>2445270</v>
      </c>
      <c r="Y577" s="13">
        <f t="shared" si="284"/>
        <v>0</v>
      </c>
      <c r="Z577" s="13">
        <f t="shared" si="272"/>
        <v>1083272370</v>
      </c>
      <c r="AA577" s="13">
        <f t="shared" si="273"/>
        <v>2943214920211</v>
      </c>
      <c r="AB577" s="13">
        <f t="shared" si="274"/>
        <v>88296447606330</v>
      </c>
      <c r="AC577" s="13">
        <f t="shared" si="275"/>
        <v>1.062767800678777E+20</v>
      </c>
      <c r="AD577" s="13">
        <f t="shared" si="276"/>
        <v>8.6625140665526429E+24</v>
      </c>
      <c r="AE577" s="13">
        <f t="shared" si="277"/>
        <v>0</v>
      </c>
      <c r="AF577" s="13">
        <f t="shared" si="287"/>
        <v>-5</v>
      </c>
      <c r="AG577" s="13">
        <f t="shared" si="288"/>
        <v>-14716074601055</v>
      </c>
      <c r="AH577" s="13">
        <f t="shared" si="278"/>
        <v>2.398985049314784E+17</v>
      </c>
      <c r="AI577" s="13">
        <f t="shared" si="279"/>
        <v>-407545</v>
      </c>
      <c r="AJ577" s="13">
        <f t="shared" si="291"/>
        <v>17.73007697868254</v>
      </c>
      <c r="AK577" s="13">
        <f t="shared" si="285"/>
        <v>81.658935328928706</v>
      </c>
      <c r="AL577" s="13">
        <f t="shared" si="280"/>
        <v>0.61098769238875661</v>
      </c>
    </row>
    <row r="578" spans="1:38" ht="15.75" thickBot="1" x14ac:dyDescent="0.3">
      <c r="A578" s="3">
        <v>44801</v>
      </c>
      <c r="B578" s="8">
        <v>270194</v>
      </c>
      <c r="C578" s="4">
        <f t="shared" ref="C578:C614" si="293">B578-B577</f>
        <v>19</v>
      </c>
      <c r="D578" s="8">
        <f t="shared" si="269"/>
        <v>0</v>
      </c>
      <c r="E578" s="4">
        <f t="shared" si="269"/>
        <v>38</v>
      </c>
      <c r="F578" s="8">
        <v>81490</v>
      </c>
      <c r="G578" s="4">
        <v>6878</v>
      </c>
      <c r="H578" s="4">
        <f t="shared" si="292"/>
        <v>181826</v>
      </c>
      <c r="I578" s="4">
        <f t="shared" ref="I578:I612" si="294">C579/F578</f>
        <v>5.0312921830899496E-4</v>
      </c>
      <c r="J578" s="4">
        <f t="shared" ref="J578:J612" si="295">E579/F578</f>
        <v>5.6448644005399433E-4</v>
      </c>
      <c r="K578" s="4">
        <f t="shared" ref="K578:K612" si="296">D579/F578</f>
        <v>0</v>
      </c>
      <c r="L578" s="4">
        <f t="shared" ref="L578:L613" si="297">I578/(J578+K578)</f>
        <v>0.89130434782608703</v>
      </c>
      <c r="M578" s="8">
        <f t="shared" ref="M578:M613" si="298">100*(G578/B578)</f>
        <v>2.5455783622138166</v>
      </c>
      <c r="N578" s="8">
        <f t="shared" ref="N578:N613" si="299">100*(H578/B578)</f>
        <v>67.294610539094137</v>
      </c>
      <c r="O578" s="8">
        <f t="shared" ref="O578:O613" si="300">100*(F578/B578)</f>
        <v>30.159811098692053</v>
      </c>
      <c r="P578" s="4">
        <v>7840131</v>
      </c>
      <c r="Q578" s="4">
        <f t="shared" si="289"/>
        <v>0</v>
      </c>
      <c r="R578" s="13">
        <f t="shared" si="281"/>
        <v>36109060</v>
      </c>
      <c r="S578" s="13">
        <f t="shared" si="282"/>
        <v>0</v>
      </c>
      <c r="T578" s="13">
        <f t="shared" si="286"/>
        <v>19</v>
      </c>
      <c r="U578" s="13">
        <f t="shared" si="270"/>
        <v>6640620100</v>
      </c>
      <c r="V578" s="13">
        <f t="shared" si="283"/>
        <v>1303864214083600</v>
      </c>
      <c r="W578" s="13">
        <f t="shared" si="271"/>
        <v>3096620</v>
      </c>
      <c r="X578" s="13">
        <f t="shared" si="290"/>
        <v>1548310</v>
      </c>
      <c r="Y578" s="13">
        <f t="shared" si="284"/>
        <v>0</v>
      </c>
      <c r="Z578" s="13">
        <f t="shared" si="272"/>
        <v>686072140</v>
      </c>
      <c r="AA578" s="13">
        <f t="shared" si="273"/>
        <v>2942527299400</v>
      </c>
      <c r="AB578" s="13">
        <f t="shared" si="274"/>
        <v>55908018688600</v>
      </c>
      <c r="AC578" s="13">
        <f t="shared" si="275"/>
        <v>1.0625189480567256E+20</v>
      </c>
      <c r="AD578" s="13">
        <f t="shared" si="276"/>
        <v>8.6584669077142574E+24</v>
      </c>
      <c r="AE578" s="13">
        <f t="shared" si="277"/>
        <v>0</v>
      </c>
      <c r="AF578" s="13">
        <f t="shared" si="287"/>
        <v>-19</v>
      </c>
      <c r="AG578" s="13">
        <f t="shared" si="288"/>
        <v>-55908018688600</v>
      </c>
      <c r="AH578" s="13">
        <f t="shared" si="278"/>
        <v>2.3978654962810598E+17</v>
      </c>
      <c r="AI578" s="13">
        <f t="shared" si="279"/>
        <v>-1548310</v>
      </c>
      <c r="AJ578" s="13">
        <f t="shared" si="291"/>
        <v>17.73007697868254</v>
      </c>
      <c r="AK578" s="13">
        <f t="shared" si="285"/>
        <v>81.658892361347853</v>
      </c>
      <c r="AL578" s="13">
        <f t="shared" si="280"/>
        <v>0.61103065996960382</v>
      </c>
    </row>
    <row r="579" spans="1:38" ht="15.75" thickBot="1" x14ac:dyDescent="0.3">
      <c r="A579" s="3">
        <v>44802</v>
      </c>
      <c r="B579" s="8">
        <v>270235</v>
      </c>
      <c r="C579" s="4">
        <f t="shared" si="293"/>
        <v>41</v>
      </c>
      <c r="D579" s="8">
        <f t="shared" ref="D579:E614" si="301">G579-G578</f>
        <v>0</v>
      </c>
      <c r="E579" s="4">
        <f t="shared" si="301"/>
        <v>46</v>
      </c>
      <c r="F579" s="8">
        <v>81485</v>
      </c>
      <c r="G579" s="4">
        <v>6878</v>
      </c>
      <c r="H579" s="4">
        <f t="shared" si="292"/>
        <v>181872</v>
      </c>
      <c r="I579" s="4">
        <f t="shared" si="294"/>
        <v>4.5407130146652759E-4</v>
      </c>
      <c r="J579" s="4">
        <f t="shared" si="295"/>
        <v>4.4179910412959442E-4</v>
      </c>
      <c r="K579" s="4">
        <f t="shared" si="296"/>
        <v>0</v>
      </c>
      <c r="L579" s="4">
        <f t="shared" si="297"/>
        <v>1.0277777777777777</v>
      </c>
      <c r="M579" s="8">
        <f t="shared" si="298"/>
        <v>2.5451921475752584</v>
      </c>
      <c r="N579" s="8">
        <f t="shared" si="299"/>
        <v>67.301422835680057</v>
      </c>
      <c r="O579" s="8">
        <f t="shared" si="300"/>
        <v>30.153385016744682</v>
      </c>
      <c r="P579" s="4">
        <v>7840131</v>
      </c>
      <c r="Q579" s="4">
        <f t="shared" si="289"/>
        <v>0</v>
      </c>
      <c r="R579" s="13">
        <f t="shared" si="281"/>
        <v>36109019</v>
      </c>
      <c r="S579" s="13">
        <f t="shared" si="282"/>
        <v>0</v>
      </c>
      <c r="T579" s="13">
        <f t="shared" si="286"/>
        <v>41</v>
      </c>
      <c r="U579" s="13">
        <f t="shared" ref="U579:U613" si="302">F579*F579</f>
        <v>6639805225</v>
      </c>
      <c r="V579" s="13">
        <f t="shared" si="283"/>
        <v>1303861253142361</v>
      </c>
      <c r="W579" s="13">
        <f t="shared" ref="W579:W613" si="303">F579*E579</f>
        <v>3748310</v>
      </c>
      <c r="X579" s="13">
        <f t="shared" si="290"/>
        <v>3340885</v>
      </c>
      <c r="Y579" s="13">
        <f t="shared" si="284"/>
        <v>0</v>
      </c>
      <c r="Z579" s="13">
        <f t="shared" ref="Z579:Z613" si="304">R579*T579</f>
        <v>1480469779</v>
      </c>
      <c r="AA579" s="13">
        <f t="shared" ref="AA579:AA613" si="305">R579*F579</f>
        <v>2942343413215</v>
      </c>
      <c r="AB579" s="13">
        <f t="shared" ref="AB579:AB613" si="306">F579*Z579</f>
        <v>120636079941815</v>
      </c>
      <c r="AC579" s="13">
        <f t="shared" ref="AC579:AC613" si="307">F579*V579</f>
        <v>1.0624513421230529E+20</v>
      </c>
      <c r="AD579" s="13">
        <f t="shared" ref="AD579:AD613" si="308">U579*V579</f>
        <v>8.6573847612896965E+24</v>
      </c>
      <c r="AE579" s="13">
        <f t="shared" ref="AE579:AE613" si="309">R579*Q579</f>
        <v>0</v>
      </c>
      <c r="AF579" s="13">
        <f t="shared" si="287"/>
        <v>-5</v>
      </c>
      <c r="AG579" s="13">
        <f t="shared" si="288"/>
        <v>-14711717066075</v>
      </c>
      <c r="AH579" s="13">
        <f t="shared" ref="AH579:AH613" si="310">R579*U579</f>
        <v>2.3975685302582429E+17</v>
      </c>
      <c r="AI579" s="13">
        <f t="shared" ref="AI579:AI613" si="311">F579*AF579</f>
        <v>-407425</v>
      </c>
      <c r="AJ579" s="13">
        <f t="shared" si="291"/>
        <v>17.73007697868254</v>
      </c>
      <c r="AK579" s="13">
        <f t="shared" si="285"/>
        <v>81.658799641831294</v>
      </c>
      <c r="AL579" s="13">
        <f t="shared" ref="AL579:AL613" si="312">B579*100/44219385</f>
        <v>0.61112337948616879</v>
      </c>
    </row>
    <row r="580" spans="1:38" ht="15.75" thickBot="1" x14ac:dyDescent="0.3">
      <c r="A580" s="3">
        <v>44803</v>
      </c>
      <c r="B580" s="8">
        <v>270272</v>
      </c>
      <c r="C580" s="4">
        <f t="shared" si="293"/>
        <v>37</v>
      </c>
      <c r="D580" s="8">
        <f t="shared" si="301"/>
        <v>0</v>
      </c>
      <c r="E580" s="4">
        <f t="shared" si="301"/>
        <v>36</v>
      </c>
      <c r="F580" s="8">
        <v>81486</v>
      </c>
      <c r="G580" s="4">
        <v>6878</v>
      </c>
      <c r="H580" s="4">
        <f t="shared" si="292"/>
        <v>181908</v>
      </c>
      <c r="I580" s="4">
        <f t="shared" si="294"/>
        <v>3.9270549542252655E-4</v>
      </c>
      <c r="J580" s="4">
        <f t="shared" si="295"/>
        <v>3.6816140195861867E-4</v>
      </c>
      <c r="K580" s="4">
        <f t="shared" si="296"/>
        <v>0</v>
      </c>
      <c r="L580" s="4">
        <f t="shared" si="297"/>
        <v>1.0666666666666667</v>
      </c>
      <c r="M580" s="8">
        <f t="shared" si="298"/>
        <v>2.5448437130002368</v>
      </c>
      <c r="N580" s="8">
        <f t="shared" si="299"/>
        <v>67.305529244612842</v>
      </c>
      <c r="O580" s="8">
        <f t="shared" si="300"/>
        <v>30.149627042386928</v>
      </c>
      <c r="P580" s="4">
        <v>7840131</v>
      </c>
      <c r="Q580" s="4">
        <f t="shared" si="289"/>
        <v>0</v>
      </c>
      <c r="R580" s="13">
        <f t="shared" ref="R580:R613" si="313">44219385-B580-P580</f>
        <v>36108982</v>
      </c>
      <c r="S580" s="13">
        <f t="shared" ref="S580:S613" si="314">Q581/R580</f>
        <v>0</v>
      </c>
      <c r="T580" s="13">
        <f t="shared" si="286"/>
        <v>37</v>
      </c>
      <c r="U580" s="13">
        <f t="shared" si="302"/>
        <v>6639968196</v>
      </c>
      <c r="V580" s="13">
        <f t="shared" ref="V580:V613" si="315">R580*R580</f>
        <v>1303858581076324</v>
      </c>
      <c r="W580" s="13">
        <f t="shared" si="303"/>
        <v>2933496</v>
      </c>
      <c r="X580" s="13">
        <f t="shared" si="290"/>
        <v>3014982</v>
      </c>
      <c r="Y580" s="13">
        <f t="shared" ref="Y580:Y613" si="316">F580*D580</f>
        <v>0</v>
      </c>
      <c r="Z580" s="13">
        <f t="shared" si="304"/>
        <v>1336032334</v>
      </c>
      <c r="AA580" s="13">
        <f t="shared" si="305"/>
        <v>2942376507252</v>
      </c>
      <c r="AB580" s="13">
        <f t="shared" si="306"/>
        <v>108867930768324</v>
      </c>
      <c r="AC580" s="13">
        <f t="shared" si="307"/>
        <v>1.0624622033758534E+20</v>
      </c>
      <c r="AD580" s="13">
        <f t="shared" si="308"/>
        <v>8.6575795104284789E+24</v>
      </c>
      <c r="AE580" s="13">
        <f t="shared" si="309"/>
        <v>0</v>
      </c>
      <c r="AF580" s="13">
        <f t="shared" si="287"/>
        <v>1</v>
      </c>
      <c r="AG580" s="13">
        <f t="shared" si="288"/>
        <v>2942376507252</v>
      </c>
      <c r="AH580" s="13">
        <f t="shared" si="310"/>
        <v>2.3976249206993648E+17</v>
      </c>
      <c r="AI580" s="13">
        <f t="shared" si="311"/>
        <v>81486</v>
      </c>
      <c r="AJ580" s="13">
        <f t="shared" si="291"/>
        <v>17.73007697868254</v>
      </c>
      <c r="AK580" s="13">
        <f t="shared" ref="AK580:AK613" si="317">R580*100/44219385</f>
        <v>81.658715968121214</v>
      </c>
      <c r="AL580" s="13">
        <f t="shared" si="312"/>
        <v>0.61120705319623958</v>
      </c>
    </row>
    <row r="581" spans="1:38" ht="15.75" thickBot="1" x14ac:dyDescent="0.3">
      <c r="A581" s="3">
        <v>44804</v>
      </c>
      <c r="B581" s="8">
        <v>270304</v>
      </c>
      <c r="C581" s="4">
        <f t="shared" si="293"/>
        <v>32</v>
      </c>
      <c r="D581" s="8">
        <f t="shared" si="301"/>
        <v>0</v>
      </c>
      <c r="E581" s="4">
        <f t="shared" si="301"/>
        <v>30</v>
      </c>
      <c r="F581" s="8">
        <v>81488</v>
      </c>
      <c r="G581" s="4">
        <v>6878</v>
      </c>
      <c r="H581" s="4">
        <f t="shared" si="292"/>
        <v>181938</v>
      </c>
      <c r="I581" s="4">
        <f t="shared" si="294"/>
        <v>6.7494600431965439E-4</v>
      </c>
      <c r="J581" s="4">
        <f t="shared" si="295"/>
        <v>5.2768505792263887E-4</v>
      </c>
      <c r="K581" s="4">
        <f t="shared" si="296"/>
        <v>0</v>
      </c>
      <c r="L581" s="4">
        <f t="shared" si="297"/>
        <v>1.2790697674418605</v>
      </c>
      <c r="M581" s="8">
        <f t="shared" si="298"/>
        <v>2.5445424411033501</v>
      </c>
      <c r="N581" s="8">
        <f t="shared" si="299"/>
        <v>67.308659879247074</v>
      </c>
      <c r="O581" s="8">
        <f t="shared" si="300"/>
        <v>30.146797679649577</v>
      </c>
      <c r="P581" s="4">
        <v>7840131</v>
      </c>
      <c r="Q581" s="4">
        <f t="shared" si="289"/>
        <v>0</v>
      </c>
      <c r="R581" s="13">
        <f t="shared" si="313"/>
        <v>36108950</v>
      </c>
      <c r="S581" s="13">
        <f t="shared" si="314"/>
        <v>0</v>
      </c>
      <c r="T581" s="13">
        <f t="shared" ref="T581:T613" si="318">R580-R581</f>
        <v>32</v>
      </c>
      <c r="U581" s="13">
        <f t="shared" si="302"/>
        <v>6640294144</v>
      </c>
      <c r="V581" s="13">
        <f t="shared" si="315"/>
        <v>1303856270102500</v>
      </c>
      <c r="W581" s="13">
        <f t="shared" si="303"/>
        <v>2444640</v>
      </c>
      <c r="X581" s="13">
        <f t="shared" si="290"/>
        <v>2607616</v>
      </c>
      <c r="Y581" s="13">
        <f t="shared" si="316"/>
        <v>0</v>
      </c>
      <c r="Z581" s="13">
        <f t="shared" si="304"/>
        <v>1155486400</v>
      </c>
      <c r="AA581" s="13">
        <f t="shared" si="305"/>
        <v>2942446117600</v>
      </c>
      <c r="AB581" s="13">
        <f t="shared" si="306"/>
        <v>94158275763200</v>
      </c>
      <c r="AC581" s="13">
        <f t="shared" si="307"/>
        <v>1.0624863973811252E+20</v>
      </c>
      <c r="AD581" s="13">
        <f t="shared" si="308"/>
        <v>8.657989154979313E+24</v>
      </c>
      <c r="AE581" s="13">
        <f t="shared" si="309"/>
        <v>0</v>
      </c>
      <c r="AF581" s="13">
        <f t="shared" ref="AF581:AF613" si="319">F581-F580</f>
        <v>2</v>
      </c>
      <c r="AG581" s="13">
        <f t="shared" si="288"/>
        <v>5884892235200</v>
      </c>
      <c r="AH581" s="13">
        <f t="shared" si="310"/>
        <v>2.397740492309888E+17</v>
      </c>
      <c r="AI581" s="13">
        <f t="shared" si="311"/>
        <v>162976</v>
      </c>
      <c r="AJ581" s="13">
        <f t="shared" si="291"/>
        <v>17.73007697868254</v>
      </c>
      <c r="AK581" s="13">
        <f t="shared" si="317"/>
        <v>81.658643601669269</v>
      </c>
      <c r="AL581" s="13">
        <f t="shared" si="312"/>
        <v>0.61127941964819277</v>
      </c>
    </row>
    <row r="582" spans="1:38" ht="15.75" thickBot="1" x14ac:dyDescent="0.3">
      <c r="A582" s="3">
        <v>44805</v>
      </c>
      <c r="B582" s="8">
        <v>270359</v>
      </c>
      <c r="C582" s="4">
        <f t="shared" si="293"/>
        <v>55</v>
      </c>
      <c r="D582" s="8">
        <f t="shared" si="301"/>
        <v>0</v>
      </c>
      <c r="E582" s="4">
        <f t="shared" si="301"/>
        <v>43</v>
      </c>
      <c r="F582" s="8">
        <v>81500</v>
      </c>
      <c r="G582" s="4">
        <v>6878</v>
      </c>
      <c r="H582" s="4">
        <f t="shared" si="292"/>
        <v>181981</v>
      </c>
      <c r="I582" s="4">
        <f t="shared" si="294"/>
        <v>5.6441717791411042E-4</v>
      </c>
      <c r="J582" s="4">
        <f t="shared" si="295"/>
        <v>3.8036809815950918E-4</v>
      </c>
      <c r="K582" s="4">
        <f t="shared" si="296"/>
        <v>0</v>
      </c>
      <c r="L582" s="4">
        <f t="shared" si="297"/>
        <v>1.4838709677419355</v>
      </c>
      <c r="M582" s="8">
        <f t="shared" si="298"/>
        <v>2.5440247966592571</v>
      </c>
      <c r="N582" s="8">
        <f t="shared" si="299"/>
        <v>67.310871840774681</v>
      </c>
      <c r="O582" s="8">
        <f t="shared" si="300"/>
        <v>30.145103362566068</v>
      </c>
      <c r="P582" s="4">
        <v>7840131</v>
      </c>
      <c r="Q582" s="4">
        <f t="shared" si="289"/>
        <v>0</v>
      </c>
      <c r="R582" s="13">
        <f t="shared" si="313"/>
        <v>36108895</v>
      </c>
      <c r="S582" s="13">
        <f t="shared" si="314"/>
        <v>0</v>
      </c>
      <c r="T582" s="13">
        <f t="shared" si="318"/>
        <v>55</v>
      </c>
      <c r="U582" s="13">
        <f t="shared" si="302"/>
        <v>6642250000</v>
      </c>
      <c r="V582" s="13">
        <f t="shared" si="315"/>
        <v>1303852298121025</v>
      </c>
      <c r="W582" s="13">
        <f t="shared" si="303"/>
        <v>3504500</v>
      </c>
      <c r="X582" s="13">
        <f t="shared" si="290"/>
        <v>4482500</v>
      </c>
      <c r="Y582" s="13">
        <f t="shared" si="316"/>
        <v>0</v>
      </c>
      <c r="Z582" s="13">
        <f t="shared" si="304"/>
        <v>1985989225</v>
      </c>
      <c r="AA582" s="13">
        <f t="shared" si="305"/>
        <v>2942874942500</v>
      </c>
      <c r="AB582" s="13">
        <f t="shared" si="306"/>
        <v>161858121837500</v>
      </c>
      <c r="AC582" s="13">
        <f t="shared" si="307"/>
        <v>1.0626396229686354E+20</v>
      </c>
      <c r="AD582" s="13">
        <f t="shared" si="308"/>
        <v>8.6605129271943787E+24</v>
      </c>
      <c r="AE582" s="13">
        <f t="shared" si="309"/>
        <v>0</v>
      </c>
      <c r="AF582" s="13">
        <f t="shared" si="319"/>
        <v>12</v>
      </c>
      <c r="AG582" s="13">
        <f t="shared" ref="AG582:AG613" si="320">F582*R582*AF582</f>
        <v>35314499310000</v>
      </c>
      <c r="AH582" s="13">
        <f t="shared" si="310"/>
        <v>2.3984430781375002E+17</v>
      </c>
      <c r="AI582" s="13">
        <f t="shared" si="311"/>
        <v>978000</v>
      </c>
      <c r="AJ582" s="13">
        <f t="shared" si="291"/>
        <v>17.73007697868254</v>
      </c>
      <c r="AK582" s="13">
        <f t="shared" si="317"/>
        <v>81.658519221829977</v>
      </c>
      <c r="AL582" s="13">
        <f t="shared" si="312"/>
        <v>0.61140379948748724</v>
      </c>
    </row>
    <row r="583" spans="1:38" ht="15.75" thickBot="1" x14ac:dyDescent="0.3">
      <c r="A583" s="3">
        <v>44806</v>
      </c>
      <c r="B583" s="8">
        <v>270405</v>
      </c>
      <c r="C583" s="4">
        <f t="shared" si="293"/>
        <v>46</v>
      </c>
      <c r="D583" s="8">
        <f t="shared" si="301"/>
        <v>0</v>
      </c>
      <c r="E583" s="4">
        <f t="shared" si="301"/>
        <v>31</v>
      </c>
      <c r="F583" s="8">
        <v>81515</v>
      </c>
      <c r="G583" s="4">
        <v>6878</v>
      </c>
      <c r="H583" s="4">
        <f t="shared" si="292"/>
        <v>182012</v>
      </c>
      <c r="I583" s="4">
        <f t="shared" si="294"/>
        <v>2.5762129669386005E-4</v>
      </c>
      <c r="J583" s="4">
        <f t="shared" si="295"/>
        <v>3.5576274305342573E-4</v>
      </c>
      <c r="K583" s="4">
        <f t="shared" si="296"/>
        <v>0</v>
      </c>
      <c r="L583" s="4">
        <f t="shared" si="297"/>
        <v>0.72413793103448287</v>
      </c>
      <c r="M583" s="8">
        <f t="shared" si="298"/>
        <v>2.5435920193783401</v>
      </c>
      <c r="N583" s="8">
        <f t="shared" si="299"/>
        <v>67.310885523566498</v>
      </c>
      <c r="O583" s="8">
        <f t="shared" si="300"/>
        <v>30.145522457055158</v>
      </c>
      <c r="P583" s="4">
        <v>7840131</v>
      </c>
      <c r="Q583" s="4">
        <f t="shared" ref="Q583:Q613" si="321">P583-P582</f>
        <v>0</v>
      </c>
      <c r="R583" s="13">
        <f t="shared" si="313"/>
        <v>36108849</v>
      </c>
      <c r="S583" s="13">
        <f t="shared" si="314"/>
        <v>0</v>
      </c>
      <c r="T583" s="13">
        <f t="shared" si="318"/>
        <v>46</v>
      </c>
      <c r="U583" s="13">
        <f t="shared" si="302"/>
        <v>6644695225</v>
      </c>
      <c r="V583" s="13">
        <f t="shared" si="315"/>
        <v>1303848976104801</v>
      </c>
      <c r="W583" s="13">
        <f t="shared" si="303"/>
        <v>2526965</v>
      </c>
      <c r="X583" s="13">
        <f t="shared" si="290"/>
        <v>3749690</v>
      </c>
      <c r="Y583" s="13">
        <f t="shared" si="316"/>
        <v>0</v>
      </c>
      <c r="Z583" s="13">
        <f t="shared" si="304"/>
        <v>1661007054</v>
      </c>
      <c r="AA583" s="13">
        <f t="shared" si="305"/>
        <v>2943412826235</v>
      </c>
      <c r="AB583" s="13">
        <f t="shared" si="306"/>
        <v>135396990006810</v>
      </c>
      <c r="AC583" s="13">
        <f t="shared" si="307"/>
        <v>1.0628324928718286E+20</v>
      </c>
      <c r="AD583" s="13">
        <f t="shared" si="308"/>
        <v>8.6636790656447104E+24</v>
      </c>
      <c r="AE583" s="13">
        <f t="shared" si="309"/>
        <v>0</v>
      </c>
      <c r="AF583" s="13">
        <f t="shared" si="319"/>
        <v>15</v>
      </c>
      <c r="AG583" s="13">
        <f t="shared" si="320"/>
        <v>44151192393525</v>
      </c>
      <c r="AH583" s="13">
        <f t="shared" si="310"/>
        <v>2.3993229653054602E+17</v>
      </c>
      <c r="AI583" s="13">
        <f t="shared" si="311"/>
        <v>1222725</v>
      </c>
      <c r="AJ583" s="13">
        <f t="shared" si="291"/>
        <v>17.73007697868254</v>
      </c>
      <c r="AK583" s="13">
        <f t="shared" si="317"/>
        <v>81.658415195055298</v>
      </c>
      <c r="AL583" s="13">
        <f t="shared" si="312"/>
        <v>0.61150782626216982</v>
      </c>
    </row>
    <row r="584" spans="1:38" ht="15.75" thickBot="1" x14ac:dyDescent="0.3">
      <c r="A584" s="3">
        <v>44807</v>
      </c>
      <c r="B584" s="8">
        <v>270426</v>
      </c>
      <c r="C584" s="4">
        <f t="shared" si="293"/>
        <v>21</v>
      </c>
      <c r="D584" s="8">
        <f t="shared" si="301"/>
        <v>0</v>
      </c>
      <c r="E584" s="4">
        <f t="shared" si="301"/>
        <v>29</v>
      </c>
      <c r="F584" s="8">
        <v>81507</v>
      </c>
      <c r="G584" s="4">
        <v>6878</v>
      </c>
      <c r="H584" s="4">
        <f t="shared" si="292"/>
        <v>182041</v>
      </c>
      <c r="I584" s="4">
        <f t="shared" si="294"/>
        <v>2.0857104297790374E-4</v>
      </c>
      <c r="J584" s="4">
        <f t="shared" si="295"/>
        <v>2.6991546738316957E-4</v>
      </c>
      <c r="K584" s="4">
        <f t="shared" si="296"/>
        <v>1.2268884881053162E-5</v>
      </c>
      <c r="L584" s="4">
        <f t="shared" si="297"/>
        <v>0.73913043478260865</v>
      </c>
      <c r="M584" s="8">
        <f t="shared" si="298"/>
        <v>2.5433944960913522</v>
      </c>
      <c r="N584" s="8">
        <f t="shared" si="299"/>
        <v>67.316382300518441</v>
      </c>
      <c r="O584" s="8">
        <f t="shared" si="300"/>
        <v>30.140223203390203</v>
      </c>
      <c r="P584" s="4">
        <v>7840131</v>
      </c>
      <c r="Q584" s="4">
        <f t="shared" si="321"/>
        <v>0</v>
      </c>
      <c r="R584" s="13">
        <f t="shared" si="313"/>
        <v>36108828</v>
      </c>
      <c r="S584" s="13">
        <f t="shared" si="314"/>
        <v>0</v>
      </c>
      <c r="T584" s="13">
        <f t="shared" si="318"/>
        <v>21</v>
      </c>
      <c r="U584" s="13">
        <f t="shared" si="302"/>
        <v>6643391049</v>
      </c>
      <c r="V584" s="13">
        <f t="shared" si="315"/>
        <v>1303847459533584</v>
      </c>
      <c r="W584" s="13">
        <f t="shared" si="303"/>
        <v>2363703</v>
      </c>
      <c r="X584" s="13">
        <f t="shared" si="290"/>
        <v>1711647</v>
      </c>
      <c r="Y584" s="13">
        <f t="shared" si="316"/>
        <v>0</v>
      </c>
      <c r="Z584" s="13">
        <f t="shared" si="304"/>
        <v>758285388</v>
      </c>
      <c r="AA584" s="13">
        <f t="shared" si="305"/>
        <v>2943122243796</v>
      </c>
      <c r="AB584" s="13">
        <f t="shared" si="306"/>
        <v>61805567119716</v>
      </c>
      <c r="AC584" s="13">
        <f t="shared" si="307"/>
        <v>1.0627269488420382E+20</v>
      </c>
      <c r="AD584" s="13">
        <f t="shared" si="308"/>
        <v>8.6619685419268012E+24</v>
      </c>
      <c r="AE584" s="13">
        <f t="shared" si="309"/>
        <v>0</v>
      </c>
      <c r="AF584" s="13">
        <f t="shared" si="319"/>
        <v>-8</v>
      </c>
      <c r="AG584" s="13">
        <f t="shared" si="320"/>
        <v>-23544977950368</v>
      </c>
      <c r="AH584" s="13">
        <f t="shared" si="310"/>
        <v>2.3988506472508058E+17</v>
      </c>
      <c r="AI584" s="13">
        <f t="shared" si="311"/>
        <v>-652056</v>
      </c>
      <c r="AJ584" s="13">
        <f t="shared" si="291"/>
        <v>17.73007697868254</v>
      </c>
      <c r="AK584" s="13">
        <f t="shared" si="317"/>
        <v>81.658367704571191</v>
      </c>
      <c r="AL584" s="13">
        <f t="shared" si="312"/>
        <v>0.61155531674626407</v>
      </c>
    </row>
    <row r="585" spans="1:38" ht="15.75" thickBot="1" x14ac:dyDescent="0.3">
      <c r="A585" s="3">
        <v>44808</v>
      </c>
      <c r="B585" s="8">
        <v>270443</v>
      </c>
      <c r="C585" s="4">
        <f t="shared" si="293"/>
        <v>17</v>
      </c>
      <c r="D585" s="8">
        <f t="shared" si="301"/>
        <v>1</v>
      </c>
      <c r="E585" s="4">
        <f t="shared" si="301"/>
        <v>22</v>
      </c>
      <c r="F585" s="8">
        <v>81501</v>
      </c>
      <c r="G585" s="4">
        <v>6879</v>
      </c>
      <c r="H585" s="4">
        <f t="shared" si="292"/>
        <v>182063</v>
      </c>
      <c r="I585" s="4">
        <f t="shared" si="294"/>
        <v>2.20856185813671E-4</v>
      </c>
      <c r="J585" s="4">
        <f t="shared" si="295"/>
        <v>3.067447025189875E-4</v>
      </c>
      <c r="K585" s="4">
        <f t="shared" si="296"/>
        <v>0</v>
      </c>
      <c r="L585" s="4">
        <f t="shared" si="297"/>
        <v>0.72</v>
      </c>
      <c r="M585" s="8">
        <f t="shared" si="298"/>
        <v>2.5436043824391832</v>
      </c>
      <c r="N585" s="8">
        <f t="shared" si="299"/>
        <v>67.320285605469536</v>
      </c>
      <c r="O585" s="8">
        <f t="shared" si="300"/>
        <v>30.136110012091272</v>
      </c>
      <c r="P585" s="4">
        <v>7840131</v>
      </c>
      <c r="Q585" s="4">
        <f t="shared" si="321"/>
        <v>0</v>
      </c>
      <c r="R585" s="13">
        <f t="shared" si="313"/>
        <v>36108811</v>
      </c>
      <c r="S585" s="13">
        <f t="shared" si="314"/>
        <v>0</v>
      </c>
      <c r="T585" s="13">
        <f t="shared" si="318"/>
        <v>17</v>
      </c>
      <c r="U585" s="13">
        <f t="shared" si="302"/>
        <v>6642413001</v>
      </c>
      <c r="V585" s="13">
        <f t="shared" si="315"/>
        <v>1303846231833721</v>
      </c>
      <c r="W585" s="13">
        <f t="shared" si="303"/>
        <v>1793022</v>
      </c>
      <c r="X585" s="13">
        <f t="shared" si="290"/>
        <v>1385517</v>
      </c>
      <c r="Y585" s="13">
        <f t="shared" si="316"/>
        <v>81501</v>
      </c>
      <c r="Z585" s="13">
        <f t="shared" si="304"/>
        <v>613849787</v>
      </c>
      <c r="AA585" s="13">
        <f t="shared" si="305"/>
        <v>2942904205311</v>
      </c>
      <c r="AB585" s="13">
        <f t="shared" si="306"/>
        <v>50029371490287</v>
      </c>
      <c r="AC585" s="13">
        <f t="shared" si="307"/>
        <v>1.0626477174068009E+20</v>
      </c>
      <c r="AD585" s="13">
        <f t="shared" si="308"/>
        <v>8.660685161637168E+24</v>
      </c>
      <c r="AE585" s="13">
        <f t="shared" si="309"/>
        <v>0</v>
      </c>
      <c r="AF585" s="13">
        <f t="shared" si="319"/>
        <v>-6</v>
      </c>
      <c r="AG585" s="13">
        <f t="shared" si="320"/>
        <v>-17657425231866</v>
      </c>
      <c r="AH585" s="13">
        <f t="shared" si="310"/>
        <v>2.3984963563705181E+17</v>
      </c>
      <c r="AI585" s="13">
        <f t="shared" si="311"/>
        <v>-489006</v>
      </c>
      <c r="AJ585" s="13">
        <f t="shared" si="291"/>
        <v>17.73007697868254</v>
      </c>
      <c r="AK585" s="13">
        <f t="shared" si="317"/>
        <v>81.658329259893591</v>
      </c>
      <c r="AL585" s="13">
        <f t="shared" si="312"/>
        <v>0.61159376142386424</v>
      </c>
    </row>
    <row r="586" spans="1:38" ht="15.75" thickBot="1" x14ac:dyDescent="0.3">
      <c r="A586" s="3">
        <v>44809</v>
      </c>
      <c r="B586" s="8">
        <v>270461</v>
      </c>
      <c r="C586" s="4">
        <f t="shared" si="293"/>
        <v>18</v>
      </c>
      <c r="D586" s="8">
        <f t="shared" si="301"/>
        <v>0</v>
      </c>
      <c r="E586" s="4">
        <f t="shared" si="301"/>
        <v>25</v>
      </c>
      <c r="F586" s="8">
        <v>81494</v>
      </c>
      <c r="G586" s="4">
        <v>6879</v>
      </c>
      <c r="H586" s="4">
        <f t="shared" si="292"/>
        <v>182088</v>
      </c>
      <c r="I586" s="4">
        <f t="shared" si="294"/>
        <v>1.8406263037769652E-4</v>
      </c>
      <c r="J586" s="4">
        <f t="shared" si="295"/>
        <v>2.3314599847841559E-4</v>
      </c>
      <c r="K586" s="4">
        <f t="shared" si="296"/>
        <v>0</v>
      </c>
      <c r="L586" s="4">
        <f t="shared" si="297"/>
        <v>0.78947368421052633</v>
      </c>
      <c r="M586" s="8">
        <f t="shared" si="298"/>
        <v>2.5434350978514462</v>
      </c>
      <c r="N586" s="8">
        <f t="shared" si="299"/>
        <v>67.325048713123152</v>
      </c>
      <c r="O586" s="8">
        <f t="shared" si="300"/>
        <v>30.131516189025405</v>
      </c>
      <c r="P586" s="4">
        <v>7840131</v>
      </c>
      <c r="Q586" s="4">
        <f t="shared" si="321"/>
        <v>0</v>
      </c>
      <c r="R586" s="13">
        <f t="shared" si="313"/>
        <v>36108793</v>
      </c>
      <c r="S586" s="13">
        <f t="shared" si="314"/>
        <v>0</v>
      </c>
      <c r="T586" s="13">
        <f t="shared" si="318"/>
        <v>18</v>
      </c>
      <c r="U586" s="13">
        <f t="shared" si="302"/>
        <v>6641272036</v>
      </c>
      <c r="V586" s="13">
        <f t="shared" si="315"/>
        <v>1303844931916849</v>
      </c>
      <c r="W586" s="13">
        <f t="shared" si="303"/>
        <v>2037350</v>
      </c>
      <c r="X586" s="13">
        <f t="shared" ref="X586:X613" si="322">F586*T586</f>
        <v>1466892</v>
      </c>
      <c r="Y586" s="13">
        <f t="shared" si="316"/>
        <v>0</v>
      </c>
      <c r="Z586" s="13">
        <f t="shared" si="304"/>
        <v>649958274</v>
      </c>
      <c r="AA586" s="13">
        <f t="shared" si="305"/>
        <v>2942649976742</v>
      </c>
      <c r="AB586" s="13">
        <f t="shared" si="306"/>
        <v>52967699581356</v>
      </c>
      <c r="AC586" s="13">
        <f t="shared" si="307"/>
        <v>1.062555388816317E+20</v>
      </c>
      <c r="AD586" s="13">
        <f t="shared" si="308"/>
        <v>8.6591888856196932E+24</v>
      </c>
      <c r="AE586" s="13">
        <f t="shared" si="309"/>
        <v>0</v>
      </c>
      <c r="AF586" s="13">
        <f t="shared" si="319"/>
        <v>-7</v>
      </c>
      <c r="AG586" s="13">
        <f t="shared" si="320"/>
        <v>-20598549837194</v>
      </c>
      <c r="AH586" s="13">
        <f t="shared" si="310"/>
        <v>2.3980831720461254E+17</v>
      </c>
      <c r="AI586" s="13">
        <f t="shared" si="311"/>
        <v>-570458</v>
      </c>
      <c r="AJ586" s="13">
        <f t="shared" si="291"/>
        <v>17.73007697868254</v>
      </c>
      <c r="AK586" s="13">
        <f t="shared" si="317"/>
        <v>81.658288553764379</v>
      </c>
      <c r="AL586" s="13">
        <f t="shared" si="312"/>
        <v>0.61163446755308781</v>
      </c>
    </row>
    <row r="587" spans="1:38" ht="15.75" thickBot="1" x14ac:dyDescent="0.3">
      <c r="A587" s="3">
        <v>44810</v>
      </c>
      <c r="B587" s="8">
        <v>270476</v>
      </c>
      <c r="C587" s="4">
        <f t="shared" si="293"/>
        <v>15</v>
      </c>
      <c r="D587" s="8">
        <f t="shared" si="301"/>
        <v>0</v>
      </c>
      <c r="E587" s="4">
        <f t="shared" si="301"/>
        <v>19</v>
      </c>
      <c r="F587" s="8">
        <v>81490</v>
      </c>
      <c r="G587" s="4">
        <v>6879</v>
      </c>
      <c r="H587" s="4">
        <f t="shared" si="292"/>
        <v>182107</v>
      </c>
      <c r="I587" s="4">
        <f t="shared" si="294"/>
        <v>1.5952877653699839E-4</v>
      </c>
      <c r="J587" s="4">
        <f t="shared" si="295"/>
        <v>2.4542888697999754E-4</v>
      </c>
      <c r="K587" s="4">
        <f t="shared" si="296"/>
        <v>0</v>
      </c>
      <c r="L587" s="4">
        <f t="shared" si="297"/>
        <v>0.65</v>
      </c>
      <c r="M587" s="8">
        <f t="shared" si="298"/>
        <v>2.5432940445732708</v>
      </c>
      <c r="N587" s="8">
        <f t="shared" si="299"/>
        <v>67.328339667844844</v>
      </c>
      <c r="O587" s="8">
        <f t="shared" si="300"/>
        <v>30.128366287581894</v>
      </c>
      <c r="P587" s="4">
        <v>7840131</v>
      </c>
      <c r="Q587" s="4">
        <f t="shared" si="321"/>
        <v>0</v>
      </c>
      <c r="R587" s="13">
        <f t="shared" si="313"/>
        <v>36108778</v>
      </c>
      <c r="S587" s="13">
        <f t="shared" si="314"/>
        <v>0</v>
      </c>
      <c r="T587" s="13">
        <f t="shared" si="318"/>
        <v>15</v>
      </c>
      <c r="U587" s="13">
        <f t="shared" si="302"/>
        <v>6640620100</v>
      </c>
      <c r="V587" s="13">
        <f t="shared" si="315"/>
        <v>1303843848653284</v>
      </c>
      <c r="W587" s="13">
        <f t="shared" si="303"/>
        <v>1548310</v>
      </c>
      <c r="X587" s="13">
        <f t="shared" si="322"/>
        <v>1222350</v>
      </c>
      <c r="Y587" s="13">
        <f t="shared" si="316"/>
        <v>0</v>
      </c>
      <c r="Z587" s="13">
        <f t="shared" si="304"/>
        <v>541631670</v>
      </c>
      <c r="AA587" s="13">
        <f t="shared" si="305"/>
        <v>2942504319220</v>
      </c>
      <c r="AB587" s="13">
        <f t="shared" si="306"/>
        <v>44137564788300</v>
      </c>
      <c r="AC587" s="13">
        <f t="shared" si="307"/>
        <v>1.0625023522675612E+20</v>
      </c>
      <c r="AD587" s="13">
        <f t="shared" si="308"/>
        <v>8.6583316686283553E+24</v>
      </c>
      <c r="AE587" s="13">
        <f t="shared" si="309"/>
        <v>0</v>
      </c>
      <c r="AF587" s="13">
        <f t="shared" si="319"/>
        <v>-4</v>
      </c>
      <c r="AG587" s="13">
        <f t="shared" si="320"/>
        <v>-11770017276880</v>
      </c>
      <c r="AH587" s="13">
        <f t="shared" si="310"/>
        <v>2.3978467697323779E+17</v>
      </c>
      <c r="AI587" s="13">
        <f t="shared" si="311"/>
        <v>-325960</v>
      </c>
      <c r="AJ587" s="13">
        <f t="shared" si="291"/>
        <v>17.73007697868254</v>
      </c>
      <c r="AK587" s="13">
        <f t="shared" si="317"/>
        <v>81.658254631990019</v>
      </c>
      <c r="AL587" s="13">
        <f t="shared" si="312"/>
        <v>0.61166838932744094</v>
      </c>
    </row>
    <row r="588" spans="1:38" ht="15.75" thickBot="1" x14ac:dyDescent="0.3">
      <c r="A588" s="3">
        <v>44811</v>
      </c>
      <c r="B588" s="8">
        <v>270489</v>
      </c>
      <c r="C588" s="4">
        <f t="shared" si="293"/>
        <v>13</v>
      </c>
      <c r="D588" s="8">
        <f t="shared" si="301"/>
        <v>0</v>
      </c>
      <c r="E588" s="4">
        <f t="shared" si="301"/>
        <v>20</v>
      </c>
      <c r="F588" s="8">
        <v>81483</v>
      </c>
      <c r="G588" s="4">
        <v>6879</v>
      </c>
      <c r="H588" s="4">
        <f t="shared" si="292"/>
        <v>182127</v>
      </c>
      <c r="I588" s="4">
        <f t="shared" si="294"/>
        <v>2.2090497404366556E-4</v>
      </c>
      <c r="J588" s="4">
        <f t="shared" si="295"/>
        <v>2.0863247548568413E-4</v>
      </c>
      <c r="K588" s="4">
        <f t="shared" si="296"/>
        <v>0</v>
      </c>
      <c r="L588" s="4">
        <f t="shared" si="297"/>
        <v>1.0588235294117647</v>
      </c>
      <c r="M588" s="8">
        <f t="shared" si="298"/>
        <v>2.5431718110533144</v>
      </c>
      <c r="N588" s="8">
        <f t="shared" si="299"/>
        <v>67.332497809522749</v>
      </c>
      <c r="O588" s="8">
        <f t="shared" si="300"/>
        <v>30.124330379423931</v>
      </c>
      <c r="P588" s="4">
        <v>7840131</v>
      </c>
      <c r="Q588" s="4">
        <f t="shared" si="321"/>
        <v>0</v>
      </c>
      <c r="R588" s="13">
        <f t="shared" si="313"/>
        <v>36108765</v>
      </c>
      <c r="S588" s="13">
        <f t="shared" si="314"/>
        <v>0</v>
      </c>
      <c r="T588" s="13">
        <f t="shared" si="318"/>
        <v>13</v>
      </c>
      <c r="U588" s="13">
        <f t="shared" si="302"/>
        <v>6639479289</v>
      </c>
      <c r="V588" s="13">
        <f t="shared" si="315"/>
        <v>1303842909825225</v>
      </c>
      <c r="W588" s="13">
        <f t="shared" si="303"/>
        <v>1629660</v>
      </c>
      <c r="X588" s="13">
        <f t="shared" si="322"/>
        <v>1059279</v>
      </c>
      <c r="Y588" s="13">
        <f t="shared" si="316"/>
        <v>0</v>
      </c>
      <c r="Z588" s="13">
        <f t="shared" si="304"/>
        <v>469413945</v>
      </c>
      <c r="AA588" s="13">
        <f t="shared" si="305"/>
        <v>2942250498495</v>
      </c>
      <c r="AB588" s="13">
        <f t="shared" si="306"/>
        <v>38249256480435</v>
      </c>
      <c r="AC588" s="13">
        <f t="shared" si="307"/>
        <v>1.0624103182128882E+20</v>
      </c>
      <c r="AD588" s="13">
        <f t="shared" si="308"/>
        <v>8.6568379958940759E+24</v>
      </c>
      <c r="AE588" s="13">
        <f t="shared" si="309"/>
        <v>0</v>
      </c>
      <c r="AF588" s="13">
        <f t="shared" si="319"/>
        <v>-7</v>
      </c>
      <c r="AG588" s="13">
        <f t="shared" si="320"/>
        <v>-20595753489465</v>
      </c>
      <c r="AH588" s="13">
        <f t="shared" si="310"/>
        <v>2.397433973688681E+17</v>
      </c>
      <c r="AI588" s="13">
        <f t="shared" si="311"/>
        <v>-570381</v>
      </c>
      <c r="AJ588" s="13">
        <f t="shared" si="291"/>
        <v>17.73007697868254</v>
      </c>
      <c r="AK588" s="13">
        <f t="shared" si="317"/>
        <v>81.658225233118912</v>
      </c>
      <c r="AL588" s="13">
        <f t="shared" si="312"/>
        <v>0.61169778819854681</v>
      </c>
    </row>
    <row r="589" spans="1:38" ht="15.75" thickBot="1" x14ac:dyDescent="0.3">
      <c r="A589" s="3">
        <v>44812</v>
      </c>
      <c r="B589" s="8">
        <v>270507</v>
      </c>
      <c r="C589" s="4">
        <f t="shared" si="293"/>
        <v>18</v>
      </c>
      <c r="D589" s="8">
        <f t="shared" si="301"/>
        <v>0</v>
      </c>
      <c r="E589" s="4">
        <f t="shared" si="301"/>
        <v>17</v>
      </c>
      <c r="F589" s="8">
        <v>81484</v>
      </c>
      <c r="G589" s="4">
        <v>6879</v>
      </c>
      <c r="H589" s="4">
        <f t="shared" si="292"/>
        <v>182144</v>
      </c>
      <c r="I589" s="4">
        <f t="shared" si="294"/>
        <v>1.8408521918413431E-4</v>
      </c>
      <c r="J589" s="4">
        <f t="shared" si="295"/>
        <v>1.7181287123852536E-4</v>
      </c>
      <c r="K589" s="4">
        <f t="shared" si="296"/>
        <v>0</v>
      </c>
      <c r="L589" s="4">
        <f t="shared" si="297"/>
        <v>1.0714285714285714</v>
      </c>
      <c r="M589" s="8">
        <f t="shared" si="298"/>
        <v>2.5430025840366426</v>
      </c>
      <c r="N589" s="8">
        <f t="shared" si="299"/>
        <v>67.334301884978942</v>
      </c>
      <c r="O589" s="8">
        <f t="shared" si="300"/>
        <v>30.122695530984412</v>
      </c>
      <c r="P589" s="4">
        <v>7840131</v>
      </c>
      <c r="Q589" s="4">
        <f t="shared" si="321"/>
        <v>0</v>
      </c>
      <c r="R589" s="13">
        <f t="shared" si="313"/>
        <v>36108747</v>
      </c>
      <c r="S589" s="13">
        <f t="shared" si="314"/>
        <v>0</v>
      </c>
      <c r="T589" s="13">
        <f t="shared" si="318"/>
        <v>18</v>
      </c>
      <c r="U589" s="13">
        <f t="shared" si="302"/>
        <v>6639642256</v>
      </c>
      <c r="V589" s="13">
        <f t="shared" si="315"/>
        <v>1303841609910009</v>
      </c>
      <c r="W589" s="13">
        <f t="shared" si="303"/>
        <v>1385228</v>
      </c>
      <c r="X589" s="13">
        <f t="shared" si="322"/>
        <v>1466712</v>
      </c>
      <c r="Y589" s="13">
        <f t="shared" si="316"/>
        <v>0</v>
      </c>
      <c r="Z589" s="13">
        <f t="shared" si="304"/>
        <v>649957446</v>
      </c>
      <c r="AA589" s="13">
        <f t="shared" si="305"/>
        <v>2942285140548</v>
      </c>
      <c r="AB589" s="13">
        <f t="shared" si="306"/>
        <v>52961132529864</v>
      </c>
      <c r="AC589" s="13">
        <f t="shared" si="307"/>
        <v>1.0624222974190717E+20</v>
      </c>
      <c r="AD589" s="13">
        <f t="shared" si="308"/>
        <v>8.6570418482895645E+24</v>
      </c>
      <c r="AE589" s="13">
        <f t="shared" si="309"/>
        <v>0</v>
      </c>
      <c r="AF589" s="13">
        <f t="shared" si="319"/>
        <v>1</v>
      </c>
      <c r="AG589" s="13">
        <f t="shared" si="320"/>
        <v>2942285140548</v>
      </c>
      <c r="AH589" s="13">
        <f t="shared" si="310"/>
        <v>2.3974916239241325E+17</v>
      </c>
      <c r="AI589" s="13">
        <f t="shared" si="311"/>
        <v>81484</v>
      </c>
      <c r="AJ589" s="13">
        <f t="shared" si="291"/>
        <v>17.73007697868254</v>
      </c>
      <c r="AK589" s="13">
        <f t="shared" si="317"/>
        <v>81.658184526989686</v>
      </c>
      <c r="AL589" s="13">
        <f t="shared" si="312"/>
        <v>0.6117384943277705</v>
      </c>
    </row>
    <row r="590" spans="1:38" ht="15.75" thickBot="1" x14ac:dyDescent="0.3">
      <c r="A590" s="3">
        <v>44813</v>
      </c>
      <c r="B590" s="8">
        <v>270522</v>
      </c>
      <c r="C590" s="4">
        <f t="shared" si="293"/>
        <v>15</v>
      </c>
      <c r="D590" s="8">
        <f t="shared" si="301"/>
        <v>0</v>
      </c>
      <c r="E590" s="4">
        <f t="shared" si="301"/>
        <v>14</v>
      </c>
      <c r="F590" s="8">
        <v>81485</v>
      </c>
      <c r="G590" s="4">
        <v>6879</v>
      </c>
      <c r="H590" s="4">
        <f t="shared" si="292"/>
        <v>182158</v>
      </c>
      <c r="I590" s="4">
        <f t="shared" si="294"/>
        <v>1.2272197336933178E-4</v>
      </c>
      <c r="J590" s="4">
        <f t="shared" si="295"/>
        <v>1.5953856538013131E-4</v>
      </c>
      <c r="K590" s="4">
        <f t="shared" si="296"/>
        <v>0</v>
      </c>
      <c r="L590" s="4">
        <f t="shared" si="297"/>
        <v>0.76923076923076927</v>
      </c>
      <c r="M590" s="8">
        <f t="shared" si="298"/>
        <v>2.5428615787255748</v>
      </c>
      <c r="N590" s="8">
        <f t="shared" si="299"/>
        <v>67.335743488514794</v>
      </c>
      <c r="O590" s="8">
        <f t="shared" si="300"/>
        <v>30.121394932759628</v>
      </c>
      <c r="P590" s="4">
        <v>7840131</v>
      </c>
      <c r="Q590" s="4">
        <f t="shared" si="321"/>
        <v>0</v>
      </c>
      <c r="R590" s="13">
        <f t="shared" si="313"/>
        <v>36108732</v>
      </c>
      <c r="S590" s="13">
        <f t="shared" si="314"/>
        <v>0</v>
      </c>
      <c r="T590" s="13">
        <f t="shared" si="318"/>
        <v>15</v>
      </c>
      <c r="U590" s="13">
        <f t="shared" si="302"/>
        <v>6639805225</v>
      </c>
      <c r="V590" s="13">
        <f t="shared" si="315"/>
        <v>1303840526647824</v>
      </c>
      <c r="W590" s="13">
        <f t="shared" si="303"/>
        <v>1140790</v>
      </c>
      <c r="X590" s="13">
        <f t="shared" si="322"/>
        <v>1222275</v>
      </c>
      <c r="Y590" s="13">
        <f t="shared" si="316"/>
        <v>0</v>
      </c>
      <c r="Z590" s="13">
        <f t="shared" si="304"/>
        <v>541630980</v>
      </c>
      <c r="AA590" s="13">
        <f t="shared" si="305"/>
        <v>2942320027020</v>
      </c>
      <c r="AB590" s="13">
        <f t="shared" si="306"/>
        <v>44134800405300</v>
      </c>
      <c r="AC590" s="13">
        <f t="shared" si="307"/>
        <v>1.0624344531389794E+20</v>
      </c>
      <c r="AD590" s="13">
        <f t="shared" si="308"/>
        <v>8.6572471414029736E+24</v>
      </c>
      <c r="AE590" s="13">
        <f t="shared" si="309"/>
        <v>0</v>
      </c>
      <c r="AF590" s="13">
        <f t="shared" si="319"/>
        <v>1</v>
      </c>
      <c r="AG590" s="13">
        <f t="shared" si="320"/>
        <v>2942320027020</v>
      </c>
      <c r="AH590" s="13">
        <f t="shared" si="310"/>
        <v>2.397549474017247E+17</v>
      </c>
      <c r="AI590" s="13">
        <f t="shared" si="311"/>
        <v>81485</v>
      </c>
      <c r="AJ590" s="13">
        <f t="shared" si="291"/>
        <v>17.73007697868254</v>
      </c>
      <c r="AK590" s="13">
        <f t="shared" si="317"/>
        <v>81.65815060521534</v>
      </c>
      <c r="AL590" s="13">
        <f t="shared" si="312"/>
        <v>0.61177241610212352</v>
      </c>
    </row>
    <row r="591" spans="1:38" ht="15.75" thickBot="1" x14ac:dyDescent="0.3">
      <c r="A591" s="3">
        <v>44814</v>
      </c>
      <c r="B591" s="8">
        <v>270532</v>
      </c>
      <c r="C591" s="4">
        <f t="shared" si="293"/>
        <v>10</v>
      </c>
      <c r="D591" s="8">
        <f t="shared" si="301"/>
        <v>0</v>
      </c>
      <c r="E591" s="4">
        <f t="shared" si="301"/>
        <v>13</v>
      </c>
      <c r="F591" s="8">
        <v>81482</v>
      </c>
      <c r="G591" s="4">
        <v>6879</v>
      </c>
      <c r="H591" s="4">
        <f t="shared" si="292"/>
        <v>182171</v>
      </c>
      <c r="I591" s="4">
        <f t="shared" si="294"/>
        <v>8.590854421835497E-5</v>
      </c>
      <c r="J591" s="4">
        <f t="shared" si="295"/>
        <v>1.227264917405071E-4</v>
      </c>
      <c r="K591" s="4">
        <f t="shared" si="296"/>
        <v>0</v>
      </c>
      <c r="L591" s="4">
        <f t="shared" si="297"/>
        <v>0.70000000000000007</v>
      </c>
      <c r="M591" s="8">
        <f t="shared" si="298"/>
        <v>2.5427675838717785</v>
      </c>
      <c r="N591" s="8">
        <f t="shared" si="299"/>
        <v>67.338059822867535</v>
      </c>
      <c r="O591" s="8">
        <f t="shared" si="300"/>
        <v>30.119172593260686</v>
      </c>
      <c r="P591" s="4">
        <v>7840131</v>
      </c>
      <c r="Q591" s="4">
        <f t="shared" si="321"/>
        <v>0</v>
      </c>
      <c r="R591" s="13">
        <f t="shared" si="313"/>
        <v>36108722</v>
      </c>
      <c r="S591" s="13">
        <f t="shared" si="314"/>
        <v>0</v>
      </c>
      <c r="T591" s="13">
        <f t="shared" si="318"/>
        <v>10</v>
      </c>
      <c r="U591" s="13">
        <f t="shared" si="302"/>
        <v>6639316324</v>
      </c>
      <c r="V591" s="13">
        <f t="shared" si="315"/>
        <v>1303839804473284</v>
      </c>
      <c r="W591" s="13">
        <f t="shared" si="303"/>
        <v>1059266</v>
      </c>
      <c r="X591" s="13">
        <f t="shared" si="322"/>
        <v>814820</v>
      </c>
      <c r="Y591" s="13">
        <f t="shared" si="316"/>
        <v>0</v>
      </c>
      <c r="Z591" s="13">
        <f t="shared" si="304"/>
        <v>361087220</v>
      </c>
      <c r="AA591" s="13">
        <f t="shared" si="305"/>
        <v>2942210886004</v>
      </c>
      <c r="AB591" s="13">
        <f t="shared" si="306"/>
        <v>29422108860040</v>
      </c>
      <c r="AC591" s="13">
        <f t="shared" si="307"/>
        <v>1.0623947494809213E+20</v>
      </c>
      <c r="AD591" s="13">
        <f t="shared" si="308"/>
        <v>8.656604897720443E+24</v>
      </c>
      <c r="AE591" s="13">
        <f t="shared" si="309"/>
        <v>0</v>
      </c>
      <c r="AF591" s="13">
        <f t="shared" si="319"/>
        <v>-3</v>
      </c>
      <c r="AG591" s="13">
        <f t="shared" si="320"/>
        <v>-8826632658012</v>
      </c>
      <c r="AH591" s="13">
        <f t="shared" si="310"/>
        <v>2.3973722741337792E+17</v>
      </c>
      <c r="AI591" s="13">
        <f t="shared" si="311"/>
        <v>-244446</v>
      </c>
      <c r="AJ591" s="13">
        <f t="shared" si="291"/>
        <v>17.73007697868254</v>
      </c>
      <c r="AK591" s="13">
        <f t="shared" si="317"/>
        <v>81.6581279906991</v>
      </c>
      <c r="AL591" s="13">
        <f t="shared" si="312"/>
        <v>0.61179503061835894</v>
      </c>
    </row>
    <row r="592" spans="1:38" ht="15.75" thickBot="1" x14ac:dyDescent="0.3">
      <c r="A592" s="3">
        <v>44815</v>
      </c>
      <c r="B592" s="8">
        <v>270539</v>
      </c>
      <c r="C592" s="4">
        <f t="shared" si="293"/>
        <v>7</v>
      </c>
      <c r="D592" s="8">
        <f t="shared" si="301"/>
        <v>0</v>
      </c>
      <c r="E592" s="4">
        <f t="shared" si="301"/>
        <v>10</v>
      </c>
      <c r="F592" s="8">
        <v>81479</v>
      </c>
      <c r="G592" s="4">
        <v>6879</v>
      </c>
      <c r="H592" s="4">
        <f t="shared" si="292"/>
        <v>182181</v>
      </c>
      <c r="I592" s="4">
        <f t="shared" si="294"/>
        <v>1.4727721253329079E-4</v>
      </c>
      <c r="J592" s="4">
        <f t="shared" si="295"/>
        <v>1.4727721253329079E-4</v>
      </c>
      <c r="K592" s="4">
        <f t="shared" si="296"/>
        <v>0</v>
      </c>
      <c r="L592" s="4">
        <f t="shared" si="297"/>
        <v>1</v>
      </c>
      <c r="M592" s="8">
        <f t="shared" si="298"/>
        <v>2.5427017916086037</v>
      </c>
      <c r="N592" s="8">
        <f t="shared" si="299"/>
        <v>67.340013824254541</v>
      </c>
      <c r="O592" s="8">
        <f t="shared" si="300"/>
        <v>30.117284384136855</v>
      </c>
      <c r="P592" s="4">
        <v>7840131</v>
      </c>
      <c r="Q592" s="4">
        <f t="shared" si="321"/>
        <v>0</v>
      </c>
      <c r="R592" s="13">
        <f t="shared" si="313"/>
        <v>36108715</v>
      </c>
      <c r="S592" s="13">
        <f t="shared" si="314"/>
        <v>0</v>
      </c>
      <c r="T592" s="13">
        <f t="shared" si="318"/>
        <v>7</v>
      </c>
      <c r="U592" s="13">
        <f t="shared" si="302"/>
        <v>6638827441</v>
      </c>
      <c r="V592" s="13">
        <f t="shared" si="315"/>
        <v>1303839298951225</v>
      </c>
      <c r="W592" s="13">
        <f t="shared" si="303"/>
        <v>814790</v>
      </c>
      <c r="X592" s="13">
        <f t="shared" si="322"/>
        <v>570353</v>
      </c>
      <c r="Y592" s="13">
        <f t="shared" si="316"/>
        <v>0</v>
      </c>
      <c r="Z592" s="13">
        <f t="shared" si="304"/>
        <v>252761005</v>
      </c>
      <c r="AA592" s="13">
        <f t="shared" si="305"/>
        <v>2942101989485</v>
      </c>
      <c r="AB592" s="13">
        <f t="shared" si="306"/>
        <v>20594713926395</v>
      </c>
      <c r="AC592" s="13">
        <f t="shared" si="307"/>
        <v>1.0623552223924686E+20</v>
      </c>
      <c r="AD592" s="13">
        <f t="shared" si="308"/>
        <v>8.655964116531595E+24</v>
      </c>
      <c r="AE592" s="13">
        <f t="shared" si="309"/>
        <v>0</v>
      </c>
      <c r="AF592" s="13">
        <f t="shared" si="319"/>
        <v>-3</v>
      </c>
      <c r="AG592" s="13">
        <f t="shared" si="320"/>
        <v>-8826305968455</v>
      </c>
      <c r="AH592" s="13">
        <f t="shared" si="310"/>
        <v>2.3971952800124832E+17</v>
      </c>
      <c r="AI592" s="13">
        <f t="shared" si="311"/>
        <v>-244437</v>
      </c>
      <c r="AJ592" s="13">
        <f t="shared" si="291"/>
        <v>17.73007697868254</v>
      </c>
      <c r="AK592" s="13">
        <f t="shared" si="317"/>
        <v>81.65811216053774</v>
      </c>
      <c r="AL592" s="13">
        <f t="shared" si="312"/>
        <v>0.61181086077972369</v>
      </c>
    </row>
    <row r="593" spans="1:38" ht="15.75" thickBot="1" x14ac:dyDescent="0.3">
      <c r="A593" s="3">
        <v>44816</v>
      </c>
      <c r="B593" s="8">
        <v>270551</v>
      </c>
      <c r="C593" s="4">
        <f t="shared" si="293"/>
        <v>12</v>
      </c>
      <c r="D593" s="8">
        <f t="shared" si="301"/>
        <v>0</v>
      </c>
      <c r="E593" s="4">
        <f t="shared" si="301"/>
        <v>12</v>
      </c>
      <c r="F593" s="8">
        <v>81479</v>
      </c>
      <c r="G593" s="4">
        <v>6879</v>
      </c>
      <c r="H593" s="4">
        <f t="shared" si="292"/>
        <v>182193</v>
      </c>
      <c r="I593" s="4">
        <f t="shared" si="294"/>
        <v>0</v>
      </c>
      <c r="J593" s="4">
        <f t="shared" si="295"/>
        <v>1.2273101044440899E-5</v>
      </c>
      <c r="K593" s="4">
        <f t="shared" si="296"/>
        <v>0</v>
      </c>
      <c r="L593" s="4">
        <f t="shared" si="297"/>
        <v>0</v>
      </c>
      <c r="M593" s="8">
        <f t="shared" si="298"/>
        <v>2.5425890127924125</v>
      </c>
      <c r="N593" s="8">
        <f t="shared" si="299"/>
        <v>67.341462422981252</v>
      </c>
      <c r="O593" s="8">
        <f t="shared" si="300"/>
        <v>30.115948564226336</v>
      </c>
      <c r="P593" s="4">
        <v>7840131</v>
      </c>
      <c r="Q593" s="4">
        <f t="shared" si="321"/>
        <v>0</v>
      </c>
      <c r="R593" s="13">
        <f t="shared" si="313"/>
        <v>36108703</v>
      </c>
      <c r="S593" s="13">
        <f t="shared" si="314"/>
        <v>0</v>
      </c>
      <c r="T593" s="13">
        <f t="shared" si="318"/>
        <v>12</v>
      </c>
      <c r="U593" s="13">
        <f t="shared" si="302"/>
        <v>6638827441</v>
      </c>
      <c r="V593" s="13">
        <f t="shared" si="315"/>
        <v>1303838432342209</v>
      </c>
      <c r="W593" s="13">
        <f t="shared" si="303"/>
        <v>977748</v>
      </c>
      <c r="X593" s="13">
        <f t="shared" si="322"/>
        <v>977748</v>
      </c>
      <c r="Y593" s="13">
        <f t="shared" si="316"/>
        <v>0</v>
      </c>
      <c r="Z593" s="13">
        <f t="shared" si="304"/>
        <v>433304436</v>
      </c>
      <c r="AA593" s="13">
        <f t="shared" si="305"/>
        <v>2942101011737</v>
      </c>
      <c r="AB593" s="13">
        <f t="shared" si="306"/>
        <v>35305212140844</v>
      </c>
      <c r="AC593" s="13">
        <f t="shared" si="307"/>
        <v>1.0623545162881085E+20</v>
      </c>
      <c r="AD593" s="13">
        <f t="shared" si="308"/>
        <v>8.6559583632638787E+24</v>
      </c>
      <c r="AE593" s="13">
        <f t="shared" si="309"/>
        <v>0</v>
      </c>
      <c r="AF593" s="13">
        <f t="shared" si="319"/>
        <v>0</v>
      </c>
      <c r="AG593" s="13">
        <f t="shared" si="320"/>
        <v>0</v>
      </c>
      <c r="AH593" s="13">
        <f t="shared" si="310"/>
        <v>2.3971944833531901E+17</v>
      </c>
      <c r="AI593" s="13">
        <f t="shared" si="311"/>
        <v>0</v>
      </c>
      <c r="AJ593" s="13">
        <f t="shared" si="291"/>
        <v>17.73007697868254</v>
      </c>
      <c r="AK593" s="13">
        <f t="shared" si="317"/>
        <v>81.658085023118261</v>
      </c>
      <c r="AL593" s="13">
        <f t="shared" si="312"/>
        <v>0.61183799819920603</v>
      </c>
    </row>
    <row r="594" spans="1:38" ht="15.75" thickBot="1" x14ac:dyDescent="0.3">
      <c r="A594" s="3">
        <v>44817</v>
      </c>
      <c r="B594" s="8">
        <v>270551</v>
      </c>
      <c r="C594" s="4">
        <f t="shared" si="293"/>
        <v>0</v>
      </c>
      <c r="D594" s="8">
        <f t="shared" si="301"/>
        <v>0</v>
      </c>
      <c r="E594" s="4">
        <f t="shared" si="301"/>
        <v>1</v>
      </c>
      <c r="F594" s="8">
        <v>81478</v>
      </c>
      <c r="G594" s="4">
        <v>6879</v>
      </c>
      <c r="H594" s="4">
        <f t="shared" si="292"/>
        <v>182194</v>
      </c>
      <c r="I594" s="4">
        <f t="shared" si="294"/>
        <v>2.3319178183067821E-4</v>
      </c>
      <c r="J594" s="4">
        <f t="shared" si="295"/>
        <v>2.086452784800805E-4</v>
      </c>
      <c r="K594" s="4">
        <f t="shared" si="296"/>
        <v>0</v>
      </c>
      <c r="L594" s="4">
        <f t="shared" si="297"/>
        <v>1.1176470588235294</v>
      </c>
      <c r="M594" s="8">
        <f t="shared" si="298"/>
        <v>2.5425890127924125</v>
      </c>
      <c r="N594" s="8">
        <f t="shared" si="299"/>
        <v>67.341832039061018</v>
      </c>
      <c r="O594" s="8">
        <f t="shared" si="300"/>
        <v>30.11557894814656</v>
      </c>
      <c r="P594" s="4">
        <v>7840131</v>
      </c>
      <c r="Q594" s="4">
        <f t="shared" si="321"/>
        <v>0</v>
      </c>
      <c r="R594" s="13">
        <f t="shared" si="313"/>
        <v>36108703</v>
      </c>
      <c r="S594" s="13">
        <f t="shared" si="314"/>
        <v>0</v>
      </c>
      <c r="T594" s="13">
        <f t="shared" si="318"/>
        <v>0</v>
      </c>
      <c r="U594" s="13">
        <f t="shared" si="302"/>
        <v>6638664484</v>
      </c>
      <c r="V594" s="13">
        <f t="shared" si="315"/>
        <v>1303838432342209</v>
      </c>
      <c r="W594" s="13">
        <f t="shared" si="303"/>
        <v>81478</v>
      </c>
      <c r="X594" s="13">
        <f t="shared" si="322"/>
        <v>0</v>
      </c>
      <c r="Y594" s="13">
        <f t="shared" si="316"/>
        <v>0</v>
      </c>
      <c r="Z594" s="13">
        <f t="shared" si="304"/>
        <v>0</v>
      </c>
      <c r="AA594" s="13">
        <f t="shared" si="305"/>
        <v>2942064903034</v>
      </c>
      <c r="AB594" s="13">
        <f t="shared" si="306"/>
        <v>0</v>
      </c>
      <c r="AC594" s="13">
        <f t="shared" si="307"/>
        <v>1.062341477903785E+20</v>
      </c>
      <c r="AD594" s="13">
        <f t="shared" si="308"/>
        <v>8.6557458936644602E+24</v>
      </c>
      <c r="AE594" s="13">
        <f t="shared" si="309"/>
        <v>0</v>
      </c>
      <c r="AF594" s="13">
        <f t="shared" si="319"/>
        <v>-1</v>
      </c>
      <c r="AG594" s="13">
        <f t="shared" si="320"/>
        <v>-2942064903034</v>
      </c>
      <c r="AH594" s="13">
        <f t="shared" si="310"/>
        <v>2.3971356416940426E+17</v>
      </c>
      <c r="AI594" s="13">
        <f t="shared" si="311"/>
        <v>-81478</v>
      </c>
      <c r="AJ594" s="13">
        <f t="shared" si="291"/>
        <v>17.73007697868254</v>
      </c>
      <c r="AK594" s="13">
        <f t="shared" si="317"/>
        <v>81.658085023118261</v>
      </c>
      <c r="AL594" s="13">
        <f t="shared" si="312"/>
        <v>0.61183799819920603</v>
      </c>
    </row>
    <row r="595" spans="1:38" ht="15.75" thickBot="1" x14ac:dyDescent="0.3">
      <c r="A595" s="3">
        <v>44818</v>
      </c>
      <c r="B595" s="8">
        <v>270570</v>
      </c>
      <c r="C595" s="4">
        <f t="shared" si="293"/>
        <v>19</v>
      </c>
      <c r="D595" s="8">
        <f t="shared" si="301"/>
        <v>0</v>
      </c>
      <c r="E595" s="4">
        <f t="shared" si="301"/>
        <v>17</v>
      </c>
      <c r="F595" s="8">
        <v>81480</v>
      </c>
      <c r="G595" s="4">
        <v>6879</v>
      </c>
      <c r="H595" s="4">
        <f t="shared" si="292"/>
        <v>182211</v>
      </c>
      <c r="I595" s="4">
        <f t="shared" si="294"/>
        <v>1.7182130584192441E-4</v>
      </c>
      <c r="J595" s="4">
        <f t="shared" si="295"/>
        <v>1.1045655375552283E-4</v>
      </c>
      <c r="K595" s="4">
        <f t="shared" si="296"/>
        <v>0</v>
      </c>
      <c r="L595" s="4">
        <f t="shared" si="297"/>
        <v>1.5555555555555556</v>
      </c>
      <c r="M595" s="8">
        <f t="shared" si="298"/>
        <v>2.5424104667923273</v>
      </c>
      <c r="N595" s="8">
        <f t="shared" si="299"/>
        <v>67.34338618472114</v>
      </c>
      <c r="O595" s="8">
        <f t="shared" si="300"/>
        <v>30.11420334848653</v>
      </c>
      <c r="P595" s="4">
        <v>7840131</v>
      </c>
      <c r="Q595" s="4">
        <f t="shared" si="321"/>
        <v>0</v>
      </c>
      <c r="R595" s="13">
        <f t="shared" si="313"/>
        <v>36108684</v>
      </c>
      <c r="S595" s="13">
        <f t="shared" si="314"/>
        <v>0</v>
      </c>
      <c r="T595" s="13">
        <f t="shared" si="318"/>
        <v>19</v>
      </c>
      <c r="U595" s="13">
        <f t="shared" si="302"/>
        <v>6638990400</v>
      </c>
      <c r="V595" s="13">
        <f t="shared" si="315"/>
        <v>1303837060211856</v>
      </c>
      <c r="W595" s="13">
        <f t="shared" si="303"/>
        <v>1385160</v>
      </c>
      <c r="X595" s="13">
        <f t="shared" si="322"/>
        <v>1548120</v>
      </c>
      <c r="Y595" s="13">
        <f t="shared" si="316"/>
        <v>0</v>
      </c>
      <c r="Z595" s="13">
        <f t="shared" si="304"/>
        <v>686064996</v>
      </c>
      <c r="AA595" s="13">
        <f t="shared" si="305"/>
        <v>2942135572320</v>
      </c>
      <c r="AB595" s="13">
        <f t="shared" si="306"/>
        <v>55900575874080</v>
      </c>
      <c r="AC595" s="13">
        <f t="shared" si="307"/>
        <v>1.0623664366606203E+20</v>
      </c>
      <c r="AD595" s="13">
        <f t="shared" si="308"/>
        <v>8.6561617259107342E+24</v>
      </c>
      <c r="AE595" s="13">
        <f t="shared" si="309"/>
        <v>0</v>
      </c>
      <c r="AF595" s="13">
        <f t="shared" si="319"/>
        <v>2</v>
      </c>
      <c r="AG595" s="13">
        <f t="shared" si="320"/>
        <v>5884271144640</v>
      </c>
      <c r="AH595" s="13">
        <f t="shared" si="310"/>
        <v>2.397252064326336E+17</v>
      </c>
      <c r="AI595" s="13">
        <f t="shared" si="311"/>
        <v>162960</v>
      </c>
      <c r="AJ595" s="13">
        <f t="shared" si="291"/>
        <v>17.73007697868254</v>
      </c>
      <c r="AK595" s="13">
        <f t="shared" si="317"/>
        <v>81.658042055537408</v>
      </c>
      <c r="AL595" s="13">
        <f t="shared" si="312"/>
        <v>0.61188096578005324</v>
      </c>
    </row>
    <row r="596" spans="1:38" ht="15.75" thickBot="1" x14ac:dyDescent="0.3">
      <c r="A596" s="3">
        <v>44819</v>
      </c>
      <c r="B596" s="8">
        <v>270584</v>
      </c>
      <c r="C596" s="4">
        <f t="shared" si="293"/>
        <v>14</v>
      </c>
      <c r="D596" s="8">
        <f t="shared" si="301"/>
        <v>0</v>
      </c>
      <c r="E596" s="4">
        <f t="shared" si="301"/>
        <v>9</v>
      </c>
      <c r="F596" s="8">
        <v>81485</v>
      </c>
      <c r="G596" s="4">
        <v>6879</v>
      </c>
      <c r="H596" s="4">
        <f t="shared" si="292"/>
        <v>182220</v>
      </c>
      <c r="I596" s="4">
        <f t="shared" si="294"/>
        <v>1.8408296005399766E-4</v>
      </c>
      <c r="J596" s="4">
        <f t="shared" si="295"/>
        <v>1.5953856538013131E-4</v>
      </c>
      <c r="K596" s="4">
        <f t="shared" si="296"/>
        <v>0</v>
      </c>
      <c r="L596" s="4">
        <f t="shared" si="297"/>
        <v>1.153846153846154</v>
      </c>
      <c r="M596" s="8">
        <f t="shared" si="298"/>
        <v>2.5422789226266151</v>
      </c>
      <c r="N596" s="8">
        <f t="shared" si="299"/>
        <v>67.343227980959696</v>
      </c>
      <c r="O596" s="8">
        <f t="shared" si="300"/>
        <v>30.114493096413682</v>
      </c>
      <c r="P596" s="4">
        <v>7840131</v>
      </c>
      <c r="Q596" s="4">
        <f t="shared" si="321"/>
        <v>0</v>
      </c>
      <c r="R596" s="13">
        <f t="shared" si="313"/>
        <v>36108670</v>
      </c>
      <c r="S596" s="13">
        <f t="shared" si="314"/>
        <v>0</v>
      </c>
      <c r="T596" s="13">
        <f t="shared" si="318"/>
        <v>14</v>
      </c>
      <c r="U596" s="13">
        <f t="shared" si="302"/>
        <v>6639805225</v>
      </c>
      <c r="V596" s="13">
        <f t="shared" si="315"/>
        <v>1303836049168900</v>
      </c>
      <c r="W596" s="13">
        <f t="shared" si="303"/>
        <v>733365</v>
      </c>
      <c r="X596" s="13">
        <f t="shared" si="322"/>
        <v>1140790</v>
      </c>
      <c r="Y596" s="13">
        <f t="shared" si="316"/>
        <v>0</v>
      </c>
      <c r="Z596" s="13">
        <f t="shared" si="304"/>
        <v>505521380</v>
      </c>
      <c r="AA596" s="13">
        <f t="shared" si="305"/>
        <v>2942314974950</v>
      </c>
      <c r="AB596" s="13">
        <f t="shared" si="306"/>
        <v>41192409649300</v>
      </c>
      <c r="AC596" s="13">
        <f t="shared" si="307"/>
        <v>1.0624308046652781E+20</v>
      </c>
      <c r="AD596" s="13">
        <f t="shared" si="308"/>
        <v>8.6572174118150192E+24</v>
      </c>
      <c r="AE596" s="13">
        <f t="shared" si="309"/>
        <v>0</v>
      </c>
      <c r="AF596" s="13">
        <f t="shared" si="319"/>
        <v>5</v>
      </c>
      <c r="AG596" s="13">
        <f t="shared" si="320"/>
        <v>14711574874750</v>
      </c>
      <c r="AH596" s="13">
        <f t="shared" si="310"/>
        <v>2.3975453573380074E+17</v>
      </c>
      <c r="AI596" s="13">
        <f t="shared" si="311"/>
        <v>407425</v>
      </c>
      <c r="AJ596" s="13">
        <f t="shared" si="291"/>
        <v>17.73007697868254</v>
      </c>
      <c r="AK596" s="13">
        <f t="shared" si="317"/>
        <v>81.658010395214674</v>
      </c>
      <c r="AL596" s="13">
        <f t="shared" si="312"/>
        <v>0.61191262610278274</v>
      </c>
    </row>
    <row r="597" spans="1:38" ht="15.75" thickBot="1" x14ac:dyDescent="0.3">
      <c r="A597" s="3">
        <v>44820</v>
      </c>
      <c r="B597" s="8">
        <v>270599</v>
      </c>
      <c r="C597" s="4">
        <f t="shared" si="293"/>
        <v>15</v>
      </c>
      <c r="D597" s="8">
        <f t="shared" si="301"/>
        <v>0</v>
      </c>
      <c r="E597" s="4">
        <f t="shared" si="301"/>
        <v>13</v>
      </c>
      <c r="F597" s="8">
        <v>81487</v>
      </c>
      <c r="G597" s="4">
        <v>6879</v>
      </c>
      <c r="H597" s="4">
        <f t="shared" si="292"/>
        <v>182233</v>
      </c>
      <c r="I597" s="4">
        <f t="shared" si="294"/>
        <v>8.590327291469805E-5</v>
      </c>
      <c r="J597" s="4">
        <f t="shared" si="295"/>
        <v>6.1359480653355746E-5</v>
      </c>
      <c r="K597" s="4">
        <f t="shared" si="296"/>
        <v>0</v>
      </c>
      <c r="L597" s="4">
        <f t="shared" si="297"/>
        <v>1.4000000000000001</v>
      </c>
      <c r="M597" s="8">
        <f t="shared" si="298"/>
        <v>2.5421379975535756</v>
      </c>
      <c r="N597" s="8">
        <f t="shared" si="299"/>
        <v>67.344299128969425</v>
      </c>
      <c r="O597" s="8">
        <f t="shared" si="300"/>
        <v>30.11356287347699</v>
      </c>
      <c r="P597" s="4">
        <v>7840131</v>
      </c>
      <c r="Q597" s="4">
        <f t="shared" si="321"/>
        <v>0</v>
      </c>
      <c r="R597" s="13">
        <f t="shared" si="313"/>
        <v>36108655</v>
      </c>
      <c r="S597" s="13">
        <f t="shared" si="314"/>
        <v>0</v>
      </c>
      <c r="T597" s="13">
        <f t="shared" si="318"/>
        <v>15</v>
      </c>
      <c r="U597" s="13">
        <f t="shared" si="302"/>
        <v>6640131169</v>
      </c>
      <c r="V597" s="13">
        <f t="shared" si="315"/>
        <v>1303834965909025</v>
      </c>
      <c r="W597" s="13">
        <f t="shared" si="303"/>
        <v>1059331</v>
      </c>
      <c r="X597" s="13">
        <f t="shared" si="322"/>
        <v>1222305</v>
      </c>
      <c r="Y597" s="13">
        <f t="shared" si="316"/>
        <v>0</v>
      </c>
      <c r="Z597" s="13">
        <f t="shared" si="304"/>
        <v>541629825</v>
      </c>
      <c r="AA597" s="13">
        <f t="shared" si="305"/>
        <v>2942385969985</v>
      </c>
      <c r="AB597" s="13">
        <f t="shared" si="306"/>
        <v>44135789549775</v>
      </c>
      <c r="AC597" s="13">
        <f t="shared" si="307"/>
        <v>1.0624559986702872E+20</v>
      </c>
      <c r="AD597" s="13">
        <f t="shared" si="308"/>
        <v>8.6576351963645697E+24</v>
      </c>
      <c r="AE597" s="13">
        <f t="shared" si="309"/>
        <v>0</v>
      </c>
      <c r="AF597" s="13">
        <f t="shared" si="319"/>
        <v>2</v>
      </c>
      <c r="AG597" s="13">
        <f t="shared" si="320"/>
        <v>5884771939970</v>
      </c>
      <c r="AH597" s="13">
        <f t="shared" si="310"/>
        <v>2.3976620553616768E+17</v>
      </c>
      <c r="AI597" s="13">
        <f t="shared" si="311"/>
        <v>162974</v>
      </c>
      <c r="AJ597" s="13">
        <f t="shared" si="291"/>
        <v>17.73007697868254</v>
      </c>
      <c r="AK597" s="13">
        <f t="shared" si="317"/>
        <v>81.657976473440328</v>
      </c>
      <c r="AL597" s="13">
        <f t="shared" si="312"/>
        <v>0.61194654787713576</v>
      </c>
    </row>
    <row r="598" spans="1:38" ht="15.75" thickBot="1" x14ac:dyDescent="0.3">
      <c r="A598" s="3">
        <v>44821</v>
      </c>
      <c r="B598" s="8">
        <v>270606</v>
      </c>
      <c r="C598" s="4">
        <f t="shared" si="293"/>
        <v>7</v>
      </c>
      <c r="D598" s="8">
        <f t="shared" si="301"/>
        <v>0</v>
      </c>
      <c r="E598" s="4">
        <f t="shared" si="301"/>
        <v>5</v>
      </c>
      <c r="F598" s="8">
        <v>81489</v>
      </c>
      <c r="G598" s="4">
        <v>6879</v>
      </c>
      <c r="H598" s="4">
        <f t="shared" si="292"/>
        <v>182238</v>
      </c>
      <c r="I598" s="4">
        <f t="shared" si="294"/>
        <v>3.6814784817582738E-5</v>
      </c>
      <c r="J598" s="4">
        <f t="shared" si="295"/>
        <v>8.5901164574359731E-5</v>
      </c>
      <c r="K598" s="4">
        <f t="shared" si="296"/>
        <v>0</v>
      </c>
      <c r="L598" s="4">
        <f t="shared" si="297"/>
        <v>0.42857142857142855</v>
      </c>
      <c r="M598" s="8">
        <f t="shared" si="298"/>
        <v>2.5420722378661229</v>
      </c>
      <c r="N598" s="8">
        <f t="shared" si="299"/>
        <v>67.344404780381808</v>
      </c>
      <c r="O598" s="8">
        <f t="shared" si="300"/>
        <v>30.113522981752066</v>
      </c>
      <c r="P598" s="4">
        <v>7840131</v>
      </c>
      <c r="Q598" s="4">
        <f t="shared" si="321"/>
        <v>0</v>
      </c>
      <c r="R598" s="13">
        <f t="shared" si="313"/>
        <v>36108648</v>
      </c>
      <c r="S598" s="13">
        <f t="shared" si="314"/>
        <v>0</v>
      </c>
      <c r="T598" s="13">
        <f t="shared" si="318"/>
        <v>7</v>
      </c>
      <c r="U598" s="13">
        <f t="shared" si="302"/>
        <v>6640457121</v>
      </c>
      <c r="V598" s="13">
        <f t="shared" si="315"/>
        <v>1303834460387904</v>
      </c>
      <c r="W598" s="13">
        <f t="shared" si="303"/>
        <v>407445</v>
      </c>
      <c r="X598" s="13">
        <f t="shared" si="322"/>
        <v>570423</v>
      </c>
      <c r="Y598" s="13">
        <f t="shared" si="316"/>
        <v>0</v>
      </c>
      <c r="Z598" s="13">
        <f t="shared" si="304"/>
        <v>252760536</v>
      </c>
      <c r="AA598" s="13">
        <f t="shared" si="305"/>
        <v>2942457616872</v>
      </c>
      <c r="AB598" s="13">
        <f t="shared" si="306"/>
        <v>20597203318104</v>
      </c>
      <c r="AC598" s="13">
        <f t="shared" si="307"/>
        <v>1.0624816634254991E+20</v>
      </c>
      <c r="AD598" s="13">
        <f t="shared" si="308"/>
        <v>8.6580568270880493E+24</v>
      </c>
      <c r="AE598" s="13">
        <f t="shared" si="309"/>
        <v>0</v>
      </c>
      <c r="AF598" s="13">
        <f t="shared" si="319"/>
        <v>2</v>
      </c>
      <c r="AG598" s="13">
        <f t="shared" si="320"/>
        <v>5884915233744</v>
      </c>
      <c r="AH598" s="13">
        <f t="shared" si="310"/>
        <v>2.397779287412824E+17</v>
      </c>
      <c r="AI598" s="13">
        <f t="shared" si="311"/>
        <v>162978</v>
      </c>
      <c r="AJ598" s="13">
        <f t="shared" si="291"/>
        <v>17.73007697868254</v>
      </c>
      <c r="AK598" s="13">
        <f t="shared" si="317"/>
        <v>81.657960643278955</v>
      </c>
      <c r="AL598" s="13">
        <f t="shared" si="312"/>
        <v>0.61196237803850051</v>
      </c>
    </row>
    <row r="599" spans="1:38" ht="15.75" thickBot="1" x14ac:dyDescent="0.3">
      <c r="A599" s="3">
        <v>44822</v>
      </c>
      <c r="B599" s="8">
        <v>270609</v>
      </c>
      <c r="C599" s="4">
        <f t="shared" si="293"/>
        <v>3</v>
      </c>
      <c r="D599" s="8">
        <f t="shared" si="301"/>
        <v>0</v>
      </c>
      <c r="E599" s="4">
        <f t="shared" si="301"/>
        <v>7</v>
      </c>
      <c r="F599" s="8">
        <v>81485</v>
      </c>
      <c r="G599" s="4">
        <v>6879</v>
      </c>
      <c r="H599" s="4">
        <f t="shared" si="292"/>
        <v>182245</v>
      </c>
      <c r="I599" s="4">
        <f t="shared" si="294"/>
        <v>3.6816592010799535E-5</v>
      </c>
      <c r="J599" s="4">
        <f t="shared" si="295"/>
        <v>9.8177578695465427E-5</v>
      </c>
      <c r="K599" s="4">
        <f t="shared" si="296"/>
        <v>0</v>
      </c>
      <c r="L599" s="4">
        <f t="shared" si="297"/>
        <v>0.375</v>
      </c>
      <c r="M599" s="8">
        <f t="shared" si="298"/>
        <v>2.542044056184384</v>
      </c>
      <c r="N599" s="8">
        <f t="shared" si="299"/>
        <v>67.346244951202664</v>
      </c>
      <c r="O599" s="8">
        <f t="shared" si="300"/>
        <v>30.111710992612956</v>
      </c>
      <c r="P599" s="4">
        <v>7840131</v>
      </c>
      <c r="Q599" s="4">
        <f t="shared" si="321"/>
        <v>0</v>
      </c>
      <c r="R599" s="13">
        <f t="shared" si="313"/>
        <v>36108645</v>
      </c>
      <c r="S599" s="13">
        <f t="shared" si="314"/>
        <v>0</v>
      </c>
      <c r="T599" s="13">
        <f t="shared" si="318"/>
        <v>3</v>
      </c>
      <c r="U599" s="13">
        <f t="shared" si="302"/>
        <v>6639805225</v>
      </c>
      <c r="V599" s="13">
        <f t="shared" si="315"/>
        <v>1303834243736025</v>
      </c>
      <c r="W599" s="13">
        <f t="shared" si="303"/>
        <v>570395</v>
      </c>
      <c r="X599" s="13">
        <f t="shared" si="322"/>
        <v>244455</v>
      </c>
      <c r="Y599" s="13">
        <f t="shared" si="316"/>
        <v>0</v>
      </c>
      <c r="Z599" s="13">
        <f t="shared" si="304"/>
        <v>108325935</v>
      </c>
      <c r="AA599" s="13">
        <f t="shared" si="305"/>
        <v>2942312937825</v>
      </c>
      <c r="AB599" s="13">
        <f t="shared" si="306"/>
        <v>8826938813475</v>
      </c>
      <c r="AC599" s="13">
        <f t="shared" si="307"/>
        <v>1.0624293335083E+20</v>
      </c>
      <c r="AD599" s="13">
        <f t="shared" si="308"/>
        <v>8.6572054240923823E+24</v>
      </c>
      <c r="AE599" s="13">
        <f t="shared" si="309"/>
        <v>0</v>
      </c>
      <c r="AF599" s="13">
        <f t="shared" si="319"/>
        <v>-4</v>
      </c>
      <c r="AG599" s="13">
        <f t="shared" si="320"/>
        <v>-11769251751300</v>
      </c>
      <c r="AH599" s="13">
        <f t="shared" si="310"/>
        <v>2.3975436973867011E+17</v>
      </c>
      <c r="AI599" s="13">
        <f t="shared" si="311"/>
        <v>-325940</v>
      </c>
      <c r="AJ599" s="13">
        <f t="shared" si="291"/>
        <v>17.73007697868254</v>
      </c>
      <c r="AK599" s="13">
        <f t="shared" si="317"/>
        <v>81.657953858924088</v>
      </c>
      <c r="AL599" s="13">
        <f t="shared" si="312"/>
        <v>0.61196916239337118</v>
      </c>
    </row>
    <row r="600" spans="1:38" ht="15.75" thickBot="1" x14ac:dyDescent="0.3">
      <c r="A600" s="3">
        <v>44823</v>
      </c>
      <c r="B600" s="8">
        <v>270612</v>
      </c>
      <c r="C600" s="4">
        <f t="shared" si="293"/>
        <v>3</v>
      </c>
      <c r="D600" s="8">
        <f t="shared" si="301"/>
        <v>0</v>
      </c>
      <c r="E600" s="4">
        <f t="shared" si="301"/>
        <v>8</v>
      </c>
      <c r="F600" s="8">
        <v>81480</v>
      </c>
      <c r="G600" s="4">
        <v>6879</v>
      </c>
      <c r="H600" s="4">
        <f t="shared" si="292"/>
        <v>182253</v>
      </c>
      <c r="I600" s="4">
        <f t="shared" si="294"/>
        <v>0</v>
      </c>
      <c r="J600" s="4">
        <f t="shared" si="295"/>
        <v>2.4545900834560629E-5</v>
      </c>
      <c r="K600" s="4">
        <f t="shared" si="296"/>
        <v>0</v>
      </c>
      <c r="L600" s="4">
        <f t="shared" si="297"/>
        <v>0</v>
      </c>
      <c r="M600" s="8">
        <f t="shared" si="298"/>
        <v>2.5420158751274888</v>
      </c>
      <c r="N600" s="8">
        <f t="shared" si="299"/>
        <v>67.348454613986078</v>
      </c>
      <c r="O600" s="8">
        <f t="shared" si="300"/>
        <v>30.109529510886436</v>
      </c>
      <c r="P600" s="4">
        <v>7840131</v>
      </c>
      <c r="Q600" s="4">
        <f t="shared" si="321"/>
        <v>0</v>
      </c>
      <c r="R600" s="13">
        <f t="shared" si="313"/>
        <v>36108642</v>
      </c>
      <c r="S600" s="13">
        <f t="shared" si="314"/>
        <v>0</v>
      </c>
      <c r="T600" s="13">
        <f t="shared" si="318"/>
        <v>3</v>
      </c>
      <c r="U600" s="13">
        <f t="shared" si="302"/>
        <v>6638990400</v>
      </c>
      <c r="V600" s="13">
        <f t="shared" si="315"/>
        <v>1303834027084164</v>
      </c>
      <c r="W600" s="13">
        <f t="shared" si="303"/>
        <v>651840</v>
      </c>
      <c r="X600" s="13">
        <f t="shared" si="322"/>
        <v>244440</v>
      </c>
      <c r="Y600" s="13">
        <f t="shared" si="316"/>
        <v>0</v>
      </c>
      <c r="Z600" s="13">
        <f t="shared" si="304"/>
        <v>108325926</v>
      </c>
      <c r="AA600" s="13">
        <f t="shared" si="305"/>
        <v>2942132150160</v>
      </c>
      <c r="AB600" s="13">
        <f t="shared" si="306"/>
        <v>8826396450480</v>
      </c>
      <c r="AC600" s="13">
        <f t="shared" si="307"/>
        <v>1.0623639652681769E+20</v>
      </c>
      <c r="AD600" s="13">
        <f t="shared" si="308"/>
        <v>8.6561415890051043E+24</v>
      </c>
      <c r="AE600" s="13">
        <f t="shared" si="309"/>
        <v>0</v>
      </c>
      <c r="AF600" s="13">
        <f t="shared" si="319"/>
        <v>-5</v>
      </c>
      <c r="AG600" s="13">
        <f t="shared" si="320"/>
        <v>-14710660750800</v>
      </c>
      <c r="AH600" s="13">
        <f t="shared" si="310"/>
        <v>2.397249275950368E+17</v>
      </c>
      <c r="AI600" s="13">
        <f t="shared" si="311"/>
        <v>-407400</v>
      </c>
      <c r="AJ600" s="13">
        <f t="shared" si="291"/>
        <v>17.73007697868254</v>
      </c>
      <c r="AK600" s="13">
        <f t="shared" si="317"/>
        <v>81.657947074569222</v>
      </c>
      <c r="AL600" s="13">
        <f t="shared" si="312"/>
        <v>0.61197594674824174</v>
      </c>
    </row>
    <row r="601" spans="1:38" ht="15.75" thickBot="1" x14ac:dyDescent="0.3">
      <c r="A601" s="3">
        <v>44824</v>
      </c>
      <c r="B601" s="8">
        <v>270612</v>
      </c>
      <c r="C601" s="4">
        <f t="shared" si="293"/>
        <v>0</v>
      </c>
      <c r="D601" s="8">
        <f t="shared" si="301"/>
        <v>0</v>
      </c>
      <c r="E601" s="4">
        <f t="shared" si="301"/>
        <v>2</v>
      </c>
      <c r="F601" s="8">
        <v>81478</v>
      </c>
      <c r="G601" s="4">
        <v>6879</v>
      </c>
      <c r="H601" s="4">
        <f t="shared" si="292"/>
        <v>182255</v>
      </c>
      <c r="I601" s="4">
        <f t="shared" si="294"/>
        <v>8.5912761727091979E-5</v>
      </c>
      <c r="J601" s="4">
        <f t="shared" si="295"/>
        <v>1.3500576842828739E-4</v>
      </c>
      <c r="K601" s="4">
        <f t="shared" si="296"/>
        <v>0</v>
      </c>
      <c r="L601" s="4">
        <f t="shared" si="297"/>
        <v>0.63636363636363635</v>
      </c>
      <c r="M601" s="8">
        <f t="shared" si="298"/>
        <v>2.5420158751274888</v>
      </c>
      <c r="N601" s="8">
        <f t="shared" si="299"/>
        <v>67.349193679511615</v>
      </c>
      <c r="O601" s="8">
        <f t="shared" si="300"/>
        <v>30.108790445360885</v>
      </c>
      <c r="P601" s="4">
        <v>7840131</v>
      </c>
      <c r="Q601" s="4">
        <f t="shared" si="321"/>
        <v>0</v>
      </c>
      <c r="R601" s="13">
        <f t="shared" si="313"/>
        <v>36108642</v>
      </c>
      <c r="S601" s="13">
        <f t="shared" si="314"/>
        <v>0</v>
      </c>
      <c r="T601" s="13">
        <f t="shared" si="318"/>
        <v>0</v>
      </c>
      <c r="U601" s="13">
        <f t="shared" si="302"/>
        <v>6638664484</v>
      </c>
      <c r="V601" s="13">
        <f t="shared" si="315"/>
        <v>1303834027084164</v>
      </c>
      <c r="W601" s="13">
        <f t="shared" si="303"/>
        <v>162956</v>
      </c>
      <c r="X601" s="13">
        <f t="shared" si="322"/>
        <v>0</v>
      </c>
      <c r="Y601" s="13">
        <f t="shared" si="316"/>
        <v>0</v>
      </c>
      <c r="Z601" s="13">
        <f t="shared" si="304"/>
        <v>0</v>
      </c>
      <c r="AA601" s="13">
        <f t="shared" si="305"/>
        <v>2942059932876</v>
      </c>
      <c r="AB601" s="13">
        <f t="shared" si="306"/>
        <v>0</v>
      </c>
      <c r="AC601" s="13">
        <f t="shared" si="307"/>
        <v>1.0623378885876351E+20</v>
      </c>
      <c r="AD601" s="13">
        <f t="shared" si="308"/>
        <v>8.6557166486343338E+24</v>
      </c>
      <c r="AE601" s="13">
        <f t="shared" si="309"/>
        <v>0</v>
      </c>
      <c r="AF601" s="13">
        <f t="shared" si="319"/>
        <v>-2</v>
      </c>
      <c r="AG601" s="13">
        <f t="shared" si="320"/>
        <v>-5884119865752</v>
      </c>
      <c r="AH601" s="13">
        <f t="shared" si="310"/>
        <v>2.3971315921087072E+17</v>
      </c>
      <c r="AI601" s="13">
        <f t="shared" si="311"/>
        <v>-162956</v>
      </c>
      <c r="AJ601" s="13">
        <f t="shared" si="291"/>
        <v>17.73007697868254</v>
      </c>
      <c r="AK601" s="13">
        <f t="shared" si="317"/>
        <v>81.657947074569222</v>
      </c>
      <c r="AL601" s="13">
        <f t="shared" si="312"/>
        <v>0.61197594674824174</v>
      </c>
    </row>
    <row r="602" spans="1:38" ht="15.75" thickBot="1" x14ac:dyDescent="0.3">
      <c r="A602" s="3">
        <v>44825</v>
      </c>
      <c r="B602" s="8">
        <v>270619</v>
      </c>
      <c r="C602" s="4">
        <f t="shared" si="293"/>
        <v>7</v>
      </c>
      <c r="D602" s="8">
        <f t="shared" si="301"/>
        <v>0</v>
      </c>
      <c r="E602" s="4">
        <f t="shared" si="301"/>
        <v>11</v>
      </c>
      <c r="F602" s="8">
        <v>81474</v>
      </c>
      <c r="G602" s="4">
        <v>6879</v>
      </c>
      <c r="H602" s="4">
        <f t="shared" si="292"/>
        <v>182266</v>
      </c>
      <c r="I602" s="4">
        <f t="shared" si="294"/>
        <v>7.3643125414242576E-5</v>
      </c>
      <c r="J602" s="4">
        <f t="shared" si="295"/>
        <v>8.5916979649949672E-5</v>
      </c>
      <c r="K602" s="4">
        <f t="shared" si="296"/>
        <v>0</v>
      </c>
      <c r="L602" s="4">
        <f t="shared" si="297"/>
        <v>0.8571428571428571</v>
      </c>
      <c r="M602" s="8">
        <f t="shared" si="298"/>
        <v>2.5419501217578957</v>
      </c>
      <c r="N602" s="8">
        <f t="shared" si="299"/>
        <v>67.351516338468471</v>
      </c>
      <c r="O602" s="8">
        <f t="shared" si="300"/>
        <v>30.106533539773629</v>
      </c>
      <c r="P602" s="4">
        <v>7840131</v>
      </c>
      <c r="Q602" s="4">
        <f t="shared" si="321"/>
        <v>0</v>
      </c>
      <c r="R602" s="13">
        <f t="shared" si="313"/>
        <v>36108635</v>
      </c>
      <c r="S602" s="13">
        <f t="shared" si="314"/>
        <v>0</v>
      </c>
      <c r="T602" s="13">
        <f t="shared" si="318"/>
        <v>7</v>
      </c>
      <c r="U602" s="13">
        <f t="shared" si="302"/>
        <v>6638012676</v>
      </c>
      <c r="V602" s="13">
        <f t="shared" si="315"/>
        <v>1303833521563225</v>
      </c>
      <c r="W602" s="13">
        <f t="shared" si="303"/>
        <v>896214</v>
      </c>
      <c r="X602" s="13">
        <f t="shared" si="322"/>
        <v>570318</v>
      </c>
      <c r="Y602" s="13">
        <f t="shared" si="316"/>
        <v>0</v>
      </c>
      <c r="Z602" s="13">
        <f t="shared" si="304"/>
        <v>252760445</v>
      </c>
      <c r="AA602" s="13">
        <f t="shared" si="305"/>
        <v>2941914927990</v>
      </c>
      <c r="AB602" s="13">
        <f t="shared" si="306"/>
        <v>20593404495930</v>
      </c>
      <c r="AC602" s="13">
        <f t="shared" si="307"/>
        <v>1.062285323358422E+20</v>
      </c>
      <c r="AD602" s="13">
        <f t="shared" si="308"/>
        <v>8.6548634435304072E+24</v>
      </c>
      <c r="AE602" s="13">
        <f t="shared" si="309"/>
        <v>0</v>
      </c>
      <c r="AF602" s="13">
        <f t="shared" si="319"/>
        <v>-4</v>
      </c>
      <c r="AG602" s="13">
        <f t="shared" si="320"/>
        <v>-11767659711960</v>
      </c>
      <c r="AH602" s="13">
        <f t="shared" si="310"/>
        <v>2.3968957684305725E+17</v>
      </c>
      <c r="AI602" s="13">
        <f t="shared" si="311"/>
        <v>-325896</v>
      </c>
      <c r="AJ602" s="13">
        <f t="shared" si="291"/>
        <v>17.73007697868254</v>
      </c>
      <c r="AK602" s="13">
        <f t="shared" si="317"/>
        <v>81.657931244407848</v>
      </c>
      <c r="AL602" s="13">
        <f t="shared" si="312"/>
        <v>0.61199177690960649</v>
      </c>
    </row>
    <row r="603" spans="1:38" ht="15.75" thickBot="1" x14ac:dyDescent="0.3">
      <c r="A603" s="3">
        <v>44826</v>
      </c>
      <c r="B603" s="8">
        <v>270625</v>
      </c>
      <c r="C603" s="4">
        <f t="shared" si="293"/>
        <v>6</v>
      </c>
      <c r="D603" s="8">
        <f t="shared" si="301"/>
        <v>0</v>
      </c>
      <c r="E603" s="4">
        <f t="shared" si="301"/>
        <v>7</v>
      </c>
      <c r="F603" s="8">
        <v>81473</v>
      </c>
      <c r="G603" s="4">
        <v>6879</v>
      </c>
      <c r="H603" s="4">
        <f t="shared" si="292"/>
        <v>182273</v>
      </c>
      <c r="I603" s="4">
        <f t="shared" si="294"/>
        <v>7.364402931032366E-5</v>
      </c>
      <c r="J603" s="4">
        <f t="shared" si="295"/>
        <v>7.364402931032366E-5</v>
      </c>
      <c r="K603" s="4">
        <f t="shared" si="296"/>
        <v>0</v>
      </c>
      <c r="L603" s="4">
        <f t="shared" si="297"/>
        <v>1</v>
      </c>
      <c r="M603" s="8">
        <f t="shared" si="298"/>
        <v>2.5418937644341799</v>
      </c>
      <c r="N603" s="8">
        <f t="shared" si="299"/>
        <v>67.352609699769047</v>
      </c>
      <c r="O603" s="8">
        <f t="shared" si="300"/>
        <v>30.105496535796767</v>
      </c>
      <c r="P603" s="4">
        <v>7840131</v>
      </c>
      <c r="Q603" s="4">
        <f t="shared" si="321"/>
        <v>0</v>
      </c>
      <c r="R603" s="13">
        <f t="shared" si="313"/>
        <v>36108629</v>
      </c>
      <c r="S603" s="13">
        <f t="shared" si="314"/>
        <v>0</v>
      </c>
      <c r="T603" s="13">
        <f t="shared" si="318"/>
        <v>6</v>
      </c>
      <c r="U603" s="13">
        <f t="shared" si="302"/>
        <v>6637849729</v>
      </c>
      <c r="V603" s="13">
        <f t="shared" si="315"/>
        <v>1303833088259641</v>
      </c>
      <c r="W603" s="13">
        <f t="shared" si="303"/>
        <v>570311</v>
      </c>
      <c r="X603" s="13">
        <f t="shared" si="322"/>
        <v>488838</v>
      </c>
      <c r="Y603" s="13">
        <f t="shared" si="316"/>
        <v>0</v>
      </c>
      <c r="Z603" s="13">
        <f t="shared" si="304"/>
        <v>216651774</v>
      </c>
      <c r="AA603" s="13">
        <f t="shared" si="305"/>
        <v>2941878330517</v>
      </c>
      <c r="AB603" s="13">
        <f t="shared" si="306"/>
        <v>17651269983102</v>
      </c>
      <c r="AC603" s="13">
        <f t="shared" si="307"/>
        <v>1.0622719319977773E+20</v>
      </c>
      <c r="AD603" s="13">
        <f t="shared" si="308"/>
        <v>8.6546481115654908E+24</v>
      </c>
      <c r="AE603" s="13">
        <f t="shared" si="309"/>
        <v>0</v>
      </c>
      <c r="AF603" s="13">
        <f t="shared" si="319"/>
        <v>-1</v>
      </c>
      <c r="AG603" s="13">
        <f t="shared" si="320"/>
        <v>-2941878330517</v>
      </c>
      <c r="AH603" s="13">
        <f t="shared" si="310"/>
        <v>2.3968365322221155E+17</v>
      </c>
      <c r="AI603" s="13">
        <f t="shared" si="311"/>
        <v>-81473</v>
      </c>
      <c r="AJ603" s="13">
        <f t="shared" si="291"/>
        <v>17.73007697868254</v>
      </c>
      <c r="AK603" s="13">
        <f t="shared" si="317"/>
        <v>81.657917675698116</v>
      </c>
      <c r="AL603" s="13">
        <f t="shared" si="312"/>
        <v>0.61200534561934772</v>
      </c>
    </row>
    <row r="604" spans="1:38" ht="15.75" thickBot="1" x14ac:dyDescent="0.3">
      <c r="A604" s="3">
        <v>44827</v>
      </c>
      <c r="B604" s="8">
        <v>270631</v>
      </c>
      <c r="C604" s="4">
        <f t="shared" si="293"/>
        <v>6</v>
      </c>
      <c r="D604" s="8">
        <f t="shared" si="301"/>
        <v>0</v>
      </c>
      <c r="E604" s="4">
        <f t="shared" si="301"/>
        <v>6</v>
      </c>
      <c r="F604" s="8">
        <v>81473</v>
      </c>
      <c r="G604" s="4">
        <v>6879</v>
      </c>
      <c r="H604" s="4">
        <f t="shared" si="292"/>
        <v>182279</v>
      </c>
      <c r="I604" s="4">
        <f t="shared" si="294"/>
        <v>7.364402931032366E-5</v>
      </c>
      <c r="J604" s="4">
        <f t="shared" si="295"/>
        <v>6.1370024425269726E-5</v>
      </c>
      <c r="K604" s="4">
        <f t="shared" si="296"/>
        <v>0</v>
      </c>
      <c r="L604" s="4">
        <f t="shared" si="297"/>
        <v>1.1999999999999997</v>
      </c>
      <c r="M604" s="8">
        <f t="shared" si="298"/>
        <v>2.5418374096093941</v>
      </c>
      <c r="N604" s="8">
        <f t="shared" si="299"/>
        <v>67.353333505769854</v>
      </c>
      <c r="O604" s="8">
        <f t="shared" si="300"/>
        <v>30.104829084620754</v>
      </c>
      <c r="P604" s="4">
        <v>7840131</v>
      </c>
      <c r="Q604" s="4">
        <f t="shared" si="321"/>
        <v>0</v>
      </c>
      <c r="R604" s="13">
        <f t="shared" si="313"/>
        <v>36108623</v>
      </c>
      <c r="S604" s="13">
        <f t="shared" si="314"/>
        <v>0</v>
      </c>
      <c r="T604" s="13">
        <f t="shared" si="318"/>
        <v>6</v>
      </c>
      <c r="U604" s="13">
        <f t="shared" si="302"/>
        <v>6637849729</v>
      </c>
      <c r="V604" s="13">
        <f t="shared" si="315"/>
        <v>1303832654956129</v>
      </c>
      <c r="W604" s="13">
        <f t="shared" si="303"/>
        <v>488838</v>
      </c>
      <c r="X604" s="13">
        <f t="shared" si="322"/>
        <v>488838</v>
      </c>
      <c r="Y604" s="13">
        <f t="shared" si="316"/>
        <v>0</v>
      </c>
      <c r="Z604" s="13">
        <f t="shared" si="304"/>
        <v>216651738</v>
      </c>
      <c r="AA604" s="13">
        <f t="shared" si="305"/>
        <v>2941877841679</v>
      </c>
      <c r="AB604" s="13">
        <f t="shared" si="306"/>
        <v>17651267050074</v>
      </c>
      <c r="AC604" s="13">
        <f t="shared" si="307"/>
        <v>1.0622715789724069E+20</v>
      </c>
      <c r="AD604" s="13">
        <f t="shared" si="308"/>
        <v>8.6546452353618917E+24</v>
      </c>
      <c r="AE604" s="13">
        <f t="shared" si="309"/>
        <v>0</v>
      </c>
      <c r="AF604" s="13">
        <f t="shared" si="319"/>
        <v>0</v>
      </c>
      <c r="AG604" s="13">
        <f t="shared" si="320"/>
        <v>0</v>
      </c>
      <c r="AH604" s="13">
        <f t="shared" si="310"/>
        <v>2.3968361339511315E+17</v>
      </c>
      <c r="AI604" s="13">
        <f t="shared" si="311"/>
        <v>0</v>
      </c>
      <c r="AJ604" s="13">
        <f t="shared" si="291"/>
        <v>17.73007697868254</v>
      </c>
      <c r="AK604" s="13">
        <f t="shared" si="317"/>
        <v>81.657904106988369</v>
      </c>
      <c r="AL604" s="13">
        <f t="shared" si="312"/>
        <v>0.61201891432908895</v>
      </c>
    </row>
    <row r="605" spans="1:38" ht="15.75" thickBot="1" x14ac:dyDescent="0.3">
      <c r="A605" s="3">
        <v>44828</v>
      </c>
      <c r="B605" s="8">
        <v>270637</v>
      </c>
      <c r="C605" s="4">
        <f t="shared" si="293"/>
        <v>6</v>
      </c>
      <c r="D605" s="8">
        <f t="shared" si="301"/>
        <v>0</v>
      </c>
      <c r="E605" s="4">
        <f t="shared" si="301"/>
        <v>5</v>
      </c>
      <c r="F605" s="8">
        <v>81474</v>
      </c>
      <c r="G605" s="4">
        <v>6879</v>
      </c>
      <c r="H605" s="4">
        <f t="shared" si="292"/>
        <v>182284</v>
      </c>
      <c r="I605" s="4">
        <f t="shared" si="294"/>
        <v>4.9095416942828384E-5</v>
      </c>
      <c r="J605" s="4">
        <f t="shared" si="295"/>
        <v>3.6821562707121288E-5</v>
      </c>
      <c r="K605" s="4">
        <f t="shared" si="296"/>
        <v>0</v>
      </c>
      <c r="L605" s="4">
        <f t="shared" si="297"/>
        <v>1.3333333333333333</v>
      </c>
      <c r="M605" s="8">
        <f t="shared" si="298"/>
        <v>2.5417810572833721</v>
      </c>
      <c r="N605" s="8">
        <f t="shared" si="299"/>
        <v>67.353687781049899</v>
      </c>
      <c r="O605" s="8">
        <f t="shared" si="300"/>
        <v>30.104531161666735</v>
      </c>
      <c r="P605" s="4">
        <v>7840131</v>
      </c>
      <c r="Q605" s="4">
        <f t="shared" si="321"/>
        <v>0</v>
      </c>
      <c r="R605" s="13">
        <f t="shared" si="313"/>
        <v>36108617</v>
      </c>
      <c r="S605" s="13">
        <f t="shared" si="314"/>
        <v>0</v>
      </c>
      <c r="T605" s="13">
        <f t="shared" si="318"/>
        <v>6</v>
      </c>
      <c r="U605" s="13">
        <f t="shared" si="302"/>
        <v>6638012676</v>
      </c>
      <c r="V605" s="13">
        <f t="shared" si="315"/>
        <v>1303832221652689</v>
      </c>
      <c r="W605" s="13">
        <f t="shared" si="303"/>
        <v>407370</v>
      </c>
      <c r="X605" s="13">
        <f t="shared" si="322"/>
        <v>488844</v>
      </c>
      <c r="Y605" s="13">
        <f t="shared" si="316"/>
        <v>0</v>
      </c>
      <c r="Z605" s="13">
        <f t="shared" si="304"/>
        <v>216651702</v>
      </c>
      <c r="AA605" s="13">
        <f t="shared" si="305"/>
        <v>2941913461458</v>
      </c>
      <c r="AB605" s="13">
        <f t="shared" si="306"/>
        <v>17651480768748</v>
      </c>
      <c r="AC605" s="13">
        <f t="shared" si="307"/>
        <v>1.0622842642693118E+20</v>
      </c>
      <c r="AD605" s="13">
        <f t="shared" si="308"/>
        <v>8.6548548147077908E+24</v>
      </c>
      <c r="AE605" s="13">
        <f t="shared" si="309"/>
        <v>0</v>
      </c>
      <c r="AF605" s="13">
        <f t="shared" si="319"/>
        <v>1</v>
      </c>
      <c r="AG605" s="13">
        <f t="shared" si="320"/>
        <v>2941913461458</v>
      </c>
      <c r="AH605" s="13">
        <f t="shared" si="310"/>
        <v>2.3968945735882909E+17</v>
      </c>
      <c r="AI605" s="13">
        <f t="shared" si="311"/>
        <v>81474</v>
      </c>
      <c r="AJ605" s="13">
        <f t="shared" si="291"/>
        <v>17.73007697868254</v>
      </c>
      <c r="AK605" s="13">
        <f t="shared" si="317"/>
        <v>81.657890538278636</v>
      </c>
      <c r="AL605" s="13">
        <f t="shared" si="312"/>
        <v>0.61203248303883018</v>
      </c>
    </row>
    <row r="606" spans="1:38" ht="15.75" thickBot="1" x14ac:dyDescent="0.3">
      <c r="A606" s="3">
        <v>44829</v>
      </c>
      <c r="B606" s="8">
        <v>270641</v>
      </c>
      <c r="C606" s="4">
        <f t="shared" si="293"/>
        <v>4</v>
      </c>
      <c r="D606" s="8">
        <f t="shared" si="301"/>
        <v>0</v>
      </c>
      <c r="E606" s="4">
        <f t="shared" si="301"/>
        <v>3</v>
      </c>
      <c r="F606" s="8">
        <v>81475</v>
      </c>
      <c r="G606" s="4">
        <v>6879</v>
      </c>
      <c r="H606" s="4">
        <f t="shared" si="292"/>
        <v>182287</v>
      </c>
      <c r="I606" s="4">
        <f t="shared" si="294"/>
        <v>9.81896287204664E-5</v>
      </c>
      <c r="J606" s="4">
        <f t="shared" si="295"/>
        <v>7.3642221540349797E-5</v>
      </c>
      <c r="K606" s="4">
        <f t="shared" si="296"/>
        <v>0</v>
      </c>
      <c r="L606" s="4">
        <f t="shared" si="297"/>
        <v>1.3333333333333335</v>
      </c>
      <c r="M606" s="8">
        <f t="shared" si="298"/>
        <v>2.5417434904541443</v>
      </c>
      <c r="N606" s="8">
        <f t="shared" si="299"/>
        <v>67.353800791454361</v>
      </c>
      <c r="O606" s="8">
        <f t="shared" si="300"/>
        <v>30.104455718091494</v>
      </c>
      <c r="P606" s="4">
        <v>7840131</v>
      </c>
      <c r="Q606" s="4">
        <f t="shared" si="321"/>
        <v>0</v>
      </c>
      <c r="R606" s="13">
        <f t="shared" si="313"/>
        <v>36108613</v>
      </c>
      <c r="S606" s="13">
        <f t="shared" si="314"/>
        <v>0</v>
      </c>
      <c r="T606" s="13">
        <f t="shared" si="318"/>
        <v>4</v>
      </c>
      <c r="U606" s="13">
        <f t="shared" si="302"/>
        <v>6638175625</v>
      </c>
      <c r="V606" s="13">
        <f t="shared" si="315"/>
        <v>1303831932783769</v>
      </c>
      <c r="W606" s="13">
        <f t="shared" si="303"/>
        <v>244425</v>
      </c>
      <c r="X606" s="13">
        <f t="shared" si="322"/>
        <v>325900</v>
      </c>
      <c r="Y606" s="13">
        <f t="shared" si="316"/>
        <v>0</v>
      </c>
      <c r="Z606" s="13">
        <f t="shared" si="304"/>
        <v>144434452</v>
      </c>
      <c r="AA606" s="13">
        <f t="shared" si="305"/>
        <v>2941949244175</v>
      </c>
      <c r="AB606" s="13">
        <f t="shared" si="306"/>
        <v>11767796976700</v>
      </c>
      <c r="AC606" s="13">
        <f t="shared" si="307"/>
        <v>1.0622970672355757E+20</v>
      </c>
      <c r="AD606" s="13">
        <f t="shared" si="308"/>
        <v>8.655065355301854E+24</v>
      </c>
      <c r="AE606" s="13">
        <f t="shared" si="309"/>
        <v>0</v>
      </c>
      <c r="AF606" s="13">
        <f t="shared" si="319"/>
        <v>1</v>
      </c>
      <c r="AG606" s="13">
        <f t="shared" si="320"/>
        <v>2941949244175</v>
      </c>
      <c r="AH606" s="13">
        <f t="shared" si="310"/>
        <v>2.3969531466915811E+17</v>
      </c>
      <c r="AI606" s="13">
        <f t="shared" si="311"/>
        <v>81475</v>
      </c>
      <c r="AJ606" s="13">
        <f t="shared" si="291"/>
        <v>17.73007697868254</v>
      </c>
      <c r="AK606" s="13">
        <f t="shared" si="317"/>
        <v>81.657881492472143</v>
      </c>
      <c r="AL606" s="13">
        <f t="shared" si="312"/>
        <v>0.61204152884532426</v>
      </c>
    </row>
    <row r="607" spans="1:38" ht="15.75" thickBot="1" x14ac:dyDescent="0.3">
      <c r="A607" s="3">
        <v>44830</v>
      </c>
      <c r="B607" s="8">
        <v>270649</v>
      </c>
      <c r="C607" s="4">
        <f t="shared" si="293"/>
        <v>8</v>
      </c>
      <c r="D607" s="8">
        <f t="shared" si="301"/>
        <v>0</v>
      </c>
      <c r="E607" s="4">
        <f t="shared" si="301"/>
        <v>6</v>
      </c>
      <c r="F607" s="8">
        <v>81477</v>
      </c>
      <c r="G607" s="4">
        <v>6879</v>
      </c>
      <c r="H607" s="4">
        <f t="shared" si="292"/>
        <v>182293</v>
      </c>
      <c r="I607" s="4">
        <f t="shared" si="294"/>
        <v>6.1367011549271573E-5</v>
      </c>
      <c r="J607" s="4">
        <f t="shared" si="295"/>
        <v>2.4546804619708628E-5</v>
      </c>
      <c r="K607" s="4">
        <f t="shared" si="296"/>
        <v>0</v>
      </c>
      <c r="L607" s="4">
        <f t="shared" si="297"/>
        <v>2.5</v>
      </c>
      <c r="M607" s="8">
        <f t="shared" si="298"/>
        <v>2.5416683601269541</v>
      </c>
      <c r="N607" s="8">
        <f t="shared" si="299"/>
        <v>67.354026802242018</v>
      </c>
      <c r="O607" s="8">
        <f t="shared" si="300"/>
        <v>30.10430483763103</v>
      </c>
      <c r="P607" s="4">
        <v>7840131</v>
      </c>
      <c r="Q607" s="4">
        <f t="shared" si="321"/>
        <v>0</v>
      </c>
      <c r="R607" s="13">
        <f t="shared" si="313"/>
        <v>36108605</v>
      </c>
      <c r="S607" s="13">
        <f t="shared" si="314"/>
        <v>0</v>
      </c>
      <c r="T607" s="13">
        <f t="shared" si="318"/>
        <v>8</v>
      </c>
      <c r="U607" s="13">
        <f t="shared" si="302"/>
        <v>6638501529</v>
      </c>
      <c r="V607" s="13">
        <f t="shared" si="315"/>
        <v>1303831355046025</v>
      </c>
      <c r="W607" s="13">
        <f t="shared" si="303"/>
        <v>488862</v>
      </c>
      <c r="X607" s="13">
        <f t="shared" si="322"/>
        <v>651816</v>
      </c>
      <c r="Y607" s="13">
        <f t="shared" si="316"/>
        <v>0</v>
      </c>
      <c r="Z607" s="13">
        <f t="shared" si="304"/>
        <v>288868840</v>
      </c>
      <c r="AA607" s="13">
        <f t="shared" si="305"/>
        <v>2942020809585</v>
      </c>
      <c r="AB607" s="13">
        <f t="shared" si="306"/>
        <v>23536166476680</v>
      </c>
      <c r="AC607" s="13">
        <f t="shared" si="307"/>
        <v>1.0623226731508498E+20</v>
      </c>
      <c r="AD607" s="13">
        <f t="shared" si="308"/>
        <v>8.6554864440311785E+24</v>
      </c>
      <c r="AE607" s="13">
        <f t="shared" si="309"/>
        <v>0</v>
      </c>
      <c r="AF607" s="13">
        <f t="shared" si="319"/>
        <v>2</v>
      </c>
      <c r="AG607" s="13">
        <f t="shared" si="320"/>
        <v>5884041619170</v>
      </c>
      <c r="AH607" s="13">
        <f t="shared" si="310"/>
        <v>2.3970702950255706E+17</v>
      </c>
      <c r="AI607" s="13">
        <f t="shared" si="311"/>
        <v>162954</v>
      </c>
      <c r="AJ607" s="13">
        <f t="shared" si="291"/>
        <v>17.73007697868254</v>
      </c>
      <c r="AK607" s="13">
        <f t="shared" si="317"/>
        <v>81.657863400859142</v>
      </c>
      <c r="AL607" s="13">
        <f t="shared" si="312"/>
        <v>0.61205962045831253</v>
      </c>
    </row>
    <row r="608" spans="1:38" ht="15.75" thickBot="1" x14ac:dyDescent="0.3">
      <c r="A608" s="3">
        <v>44831</v>
      </c>
      <c r="B608" s="8">
        <v>270654</v>
      </c>
      <c r="C608" s="4">
        <f t="shared" si="293"/>
        <v>5</v>
      </c>
      <c r="D608" s="8">
        <f t="shared" si="301"/>
        <v>0</v>
      </c>
      <c r="E608" s="4">
        <f t="shared" si="301"/>
        <v>2</v>
      </c>
      <c r="F608" s="8">
        <v>81480</v>
      </c>
      <c r="G608" s="4">
        <v>6879</v>
      </c>
      <c r="H608" s="4">
        <f t="shared" si="292"/>
        <v>182295</v>
      </c>
      <c r="I608" s="4">
        <f t="shared" si="294"/>
        <v>9.8183603338242517E-5</v>
      </c>
      <c r="J608" s="4">
        <f t="shared" si="295"/>
        <v>8.5910652920962206E-5</v>
      </c>
      <c r="K608" s="4">
        <f t="shared" si="296"/>
        <v>0</v>
      </c>
      <c r="L608" s="4">
        <f t="shared" si="297"/>
        <v>1.1428571428571428</v>
      </c>
      <c r="M608" s="8">
        <f t="shared" si="298"/>
        <v>2.5416214059278639</v>
      </c>
      <c r="N608" s="8">
        <f t="shared" si="299"/>
        <v>67.353521470216577</v>
      </c>
      <c r="O608" s="8">
        <f t="shared" si="300"/>
        <v>30.104857123855549</v>
      </c>
      <c r="P608" s="4">
        <v>7840131</v>
      </c>
      <c r="Q608" s="4">
        <f t="shared" si="321"/>
        <v>0</v>
      </c>
      <c r="R608" s="13">
        <f t="shared" si="313"/>
        <v>36108600</v>
      </c>
      <c r="S608" s="13">
        <f t="shared" si="314"/>
        <v>0</v>
      </c>
      <c r="T608" s="13">
        <f t="shared" si="318"/>
        <v>5</v>
      </c>
      <c r="U608" s="13">
        <f t="shared" si="302"/>
        <v>6638990400</v>
      </c>
      <c r="V608" s="13">
        <f t="shared" si="315"/>
        <v>1303830993960000</v>
      </c>
      <c r="W608" s="13">
        <f t="shared" si="303"/>
        <v>162960</v>
      </c>
      <c r="X608" s="13">
        <f t="shared" si="322"/>
        <v>407400</v>
      </c>
      <c r="Y608" s="13">
        <f t="shared" si="316"/>
        <v>0</v>
      </c>
      <c r="Z608" s="13">
        <f t="shared" si="304"/>
        <v>180543000</v>
      </c>
      <c r="AA608" s="13">
        <f t="shared" si="305"/>
        <v>2942128728000</v>
      </c>
      <c r="AB608" s="13">
        <f t="shared" si="306"/>
        <v>14710643640000</v>
      </c>
      <c r="AC608" s="13">
        <f t="shared" si="307"/>
        <v>1.062361493878608E+20</v>
      </c>
      <c r="AD608" s="13">
        <f t="shared" si="308"/>
        <v>8.6561214521228981E+24</v>
      </c>
      <c r="AE608" s="13">
        <f t="shared" si="309"/>
        <v>0</v>
      </c>
      <c r="AF608" s="13">
        <f t="shared" si="319"/>
        <v>3</v>
      </c>
      <c r="AG608" s="13">
        <f t="shared" si="320"/>
        <v>8826386184000</v>
      </c>
      <c r="AH608" s="13">
        <f t="shared" si="310"/>
        <v>2.3972464875744E+17</v>
      </c>
      <c r="AI608" s="13">
        <f t="shared" si="311"/>
        <v>244440</v>
      </c>
      <c r="AJ608" s="13">
        <f t="shared" si="291"/>
        <v>17.73007697868254</v>
      </c>
      <c r="AK608" s="13">
        <f t="shared" si="317"/>
        <v>81.657852093601036</v>
      </c>
      <c r="AL608" s="13">
        <f t="shared" si="312"/>
        <v>0.61207092771643024</v>
      </c>
    </row>
    <row r="609" spans="1:38" ht="15.75" thickBot="1" x14ac:dyDescent="0.3">
      <c r="A609" s="3">
        <v>44832</v>
      </c>
      <c r="B609" s="8">
        <v>270662</v>
      </c>
      <c r="C609" s="4">
        <f t="shared" si="293"/>
        <v>8</v>
      </c>
      <c r="D609" s="8">
        <f t="shared" si="301"/>
        <v>0</v>
      </c>
      <c r="E609" s="4">
        <f t="shared" si="301"/>
        <v>7</v>
      </c>
      <c r="F609" s="8">
        <v>81481</v>
      </c>
      <c r="G609" s="4">
        <v>6879</v>
      </c>
      <c r="H609" s="4">
        <f t="shared" si="292"/>
        <v>182302</v>
      </c>
      <c r="I609" s="4">
        <f t="shared" si="294"/>
        <v>7.363679876290178E-5</v>
      </c>
      <c r="J609" s="4">
        <f t="shared" si="295"/>
        <v>6.1363998969084823E-5</v>
      </c>
      <c r="K609" s="4">
        <f t="shared" si="296"/>
        <v>0</v>
      </c>
      <c r="L609" s="4">
        <f t="shared" si="297"/>
        <v>1.2</v>
      </c>
      <c r="M609" s="8">
        <f t="shared" si="298"/>
        <v>2.5415462828176838</v>
      </c>
      <c r="N609" s="8">
        <f t="shared" si="299"/>
        <v>67.354116942902948</v>
      </c>
      <c r="O609" s="8">
        <f t="shared" si="300"/>
        <v>30.104336774279361</v>
      </c>
      <c r="P609" s="4">
        <v>7840131</v>
      </c>
      <c r="Q609" s="4">
        <f t="shared" si="321"/>
        <v>0</v>
      </c>
      <c r="R609" s="13">
        <f t="shared" si="313"/>
        <v>36108592</v>
      </c>
      <c r="S609" s="13">
        <f t="shared" si="314"/>
        <v>0</v>
      </c>
      <c r="T609" s="13">
        <f t="shared" si="318"/>
        <v>8</v>
      </c>
      <c r="U609" s="13">
        <f t="shared" si="302"/>
        <v>6639153361</v>
      </c>
      <c r="V609" s="13">
        <f t="shared" si="315"/>
        <v>1303830416222464</v>
      </c>
      <c r="W609" s="13">
        <f t="shared" si="303"/>
        <v>570367</v>
      </c>
      <c r="X609" s="13">
        <f t="shared" si="322"/>
        <v>651848</v>
      </c>
      <c r="Y609" s="13">
        <f t="shared" si="316"/>
        <v>0</v>
      </c>
      <c r="Z609" s="13">
        <f t="shared" si="304"/>
        <v>288868736</v>
      </c>
      <c r="AA609" s="13">
        <f t="shared" si="305"/>
        <v>2942164184752</v>
      </c>
      <c r="AB609" s="13">
        <f t="shared" si="306"/>
        <v>23537313478016</v>
      </c>
      <c r="AC609" s="13">
        <f t="shared" si="307"/>
        <v>1.0623740614422259E+20</v>
      </c>
      <c r="AD609" s="13">
        <f t="shared" si="308"/>
        <v>8.6563300900374007E+24</v>
      </c>
      <c r="AE609" s="13">
        <f t="shared" si="309"/>
        <v>0</v>
      </c>
      <c r="AF609" s="13">
        <f t="shared" si="319"/>
        <v>1</v>
      </c>
      <c r="AG609" s="13">
        <f t="shared" si="320"/>
        <v>2942164184752</v>
      </c>
      <c r="AH609" s="13">
        <f t="shared" si="310"/>
        <v>2.3973047993777773E+17</v>
      </c>
      <c r="AI609" s="13">
        <f t="shared" si="311"/>
        <v>81481</v>
      </c>
      <c r="AJ609" s="13">
        <f t="shared" si="291"/>
        <v>17.73007697868254</v>
      </c>
      <c r="AK609" s="13">
        <f t="shared" si="317"/>
        <v>81.657834001988036</v>
      </c>
      <c r="AL609" s="13">
        <f t="shared" si="312"/>
        <v>0.6120890193294185</v>
      </c>
    </row>
    <row r="610" spans="1:38" ht="15.75" thickBot="1" x14ac:dyDescent="0.3">
      <c r="A610" s="3">
        <v>44833</v>
      </c>
      <c r="B610" s="8">
        <v>270668</v>
      </c>
      <c r="C610" s="4">
        <f t="shared" si="293"/>
        <v>6</v>
      </c>
      <c r="D610" s="8">
        <f t="shared" si="301"/>
        <v>0</v>
      </c>
      <c r="E610" s="4">
        <f t="shared" si="301"/>
        <v>5</v>
      </c>
      <c r="F610" s="8">
        <v>81482</v>
      </c>
      <c r="G610" s="4">
        <v>6879</v>
      </c>
      <c r="H610" s="4">
        <f t="shared" si="292"/>
        <v>182307</v>
      </c>
      <c r="I610" s="4">
        <f t="shared" si="294"/>
        <v>6.1363245870253548E-5</v>
      </c>
      <c r="J610" s="4">
        <f t="shared" si="295"/>
        <v>2.4545298348101422E-5</v>
      </c>
      <c r="K610" s="4">
        <f t="shared" si="296"/>
        <v>0</v>
      </c>
      <c r="L610" s="4">
        <f t="shared" si="297"/>
        <v>2.4999999999999996</v>
      </c>
      <c r="M610" s="8">
        <f t="shared" si="298"/>
        <v>2.5414899433992937</v>
      </c>
      <c r="N610" s="8">
        <f t="shared" si="299"/>
        <v>67.354471160240593</v>
      </c>
      <c r="O610" s="8">
        <f t="shared" si="300"/>
        <v>30.10403889636012</v>
      </c>
      <c r="P610" s="4">
        <v>7840131</v>
      </c>
      <c r="Q610" s="4">
        <f t="shared" si="321"/>
        <v>0</v>
      </c>
      <c r="R610" s="13">
        <f t="shared" si="313"/>
        <v>36108586</v>
      </c>
      <c r="S610" s="13">
        <f t="shared" si="314"/>
        <v>0</v>
      </c>
      <c r="T610" s="13">
        <f t="shared" si="318"/>
        <v>6</v>
      </c>
      <c r="U610" s="13">
        <f t="shared" si="302"/>
        <v>6639316324</v>
      </c>
      <c r="V610" s="13">
        <f t="shared" si="315"/>
        <v>1303829982919396</v>
      </c>
      <c r="W610" s="13">
        <f t="shared" si="303"/>
        <v>407410</v>
      </c>
      <c r="X610" s="13">
        <f t="shared" si="322"/>
        <v>488892</v>
      </c>
      <c r="Y610" s="13">
        <f t="shared" si="316"/>
        <v>0</v>
      </c>
      <c r="Z610" s="13">
        <f t="shared" si="304"/>
        <v>216651516</v>
      </c>
      <c r="AA610" s="13">
        <f t="shared" si="305"/>
        <v>2942199804452</v>
      </c>
      <c r="AB610" s="13">
        <f t="shared" si="306"/>
        <v>17653198826712</v>
      </c>
      <c r="AC610" s="13">
        <f t="shared" si="307"/>
        <v>1.0623867466823823E+20</v>
      </c>
      <c r="AD610" s="13">
        <f t="shared" si="308"/>
        <v>8.6565396893173866E+24</v>
      </c>
      <c r="AE610" s="13">
        <f t="shared" si="309"/>
        <v>0</v>
      </c>
      <c r="AF610" s="13">
        <f t="shared" si="319"/>
        <v>1</v>
      </c>
      <c r="AG610" s="13">
        <f t="shared" si="320"/>
        <v>2942199804452</v>
      </c>
      <c r="AH610" s="13">
        <f t="shared" si="310"/>
        <v>2.3973632446635786E+17</v>
      </c>
      <c r="AI610" s="13">
        <f t="shared" si="311"/>
        <v>81482</v>
      </c>
      <c r="AJ610" s="13">
        <f t="shared" si="291"/>
        <v>17.73007697868254</v>
      </c>
      <c r="AK610" s="13">
        <f t="shared" si="317"/>
        <v>81.657820433278303</v>
      </c>
      <c r="AL610" s="13">
        <f t="shared" si="312"/>
        <v>0.61210258803915973</v>
      </c>
    </row>
    <row r="611" spans="1:38" ht="15.75" thickBot="1" x14ac:dyDescent="0.3">
      <c r="A611" s="3">
        <v>44834</v>
      </c>
      <c r="B611" s="8">
        <v>270673</v>
      </c>
      <c r="C611" s="4">
        <f t="shared" si="293"/>
        <v>5</v>
      </c>
      <c r="D611" s="8">
        <f t="shared" si="301"/>
        <v>0</v>
      </c>
      <c r="E611" s="4">
        <f t="shared" si="301"/>
        <v>2</v>
      </c>
      <c r="F611" s="8">
        <v>81485</v>
      </c>
      <c r="G611" s="4">
        <v>6879</v>
      </c>
      <c r="H611" s="4">
        <f t="shared" si="292"/>
        <v>182309</v>
      </c>
      <c r="I611" s="4">
        <f t="shared" si="294"/>
        <v>3.6816592010799535E-5</v>
      </c>
      <c r="J611" s="4">
        <f t="shared" si="295"/>
        <v>3.6816592010799535E-5</v>
      </c>
      <c r="K611" s="4">
        <f t="shared" si="296"/>
        <v>0</v>
      </c>
      <c r="L611" s="4">
        <f t="shared" si="297"/>
        <v>1</v>
      </c>
      <c r="M611" s="8">
        <f t="shared" si="298"/>
        <v>2.5414429957919706</v>
      </c>
      <c r="N611" s="8">
        <f t="shared" si="299"/>
        <v>67.353965855478748</v>
      </c>
      <c r="O611" s="8">
        <f t="shared" si="300"/>
        <v>30.104591148729277</v>
      </c>
      <c r="P611" s="4">
        <v>7840131</v>
      </c>
      <c r="Q611" s="4">
        <f t="shared" si="321"/>
        <v>0</v>
      </c>
      <c r="R611" s="13">
        <f t="shared" si="313"/>
        <v>36108581</v>
      </c>
      <c r="S611" s="13">
        <f t="shared" si="314"/>
        <v>0</v>
      </c>
      <c r="T611" s="13">
        <f t="shared" si="318"/>
        <v>5</v>
      </c>
      <c r="U611" s="13">
        <f t="shared" si="302"/>
        <v>6639805225</v>
      </c>
      <c r="V611" s="13">
        <f t="shared" si="315"/>
        <v>1303829621833561</v>
      </c>
      <c r="W611" s="13">
        <f t="shared" si="303"/>
        <v>162970</v>
      </c>
      <c r="X611" s="13">
        <f t="shared" si="322"/>
        <v>407425</v>
      </c>
      <c r="Y611" s="13">
        <f t="shared" si="316"/>
        <v>0</v>
      </c>
      <c r="Z611" s="13">
        <f t="shared" si="304"/>
        <v>180542905</v>
      </c>
      <c r="AA611" s="13">
        <f t="shared" si="305"/>
        <v>2942307722785</v>
      </c>
      <c r="AB611" s="13">
        <f t="shared" si="306"/>
        <v>14711538613925</v>
      </c>
      <c r="AC611" s="13">
        <f t="shared" si="307"/>
        <v>1.0624255673510771E+20</v>
      </c>
      <c r="AD611" s="13">
        <f t="shared" si="308"/>
        <v>8.6571747355602528E+24</v>
      </c>
      <c r="AE611" s="13">
        <f t="shared" si="309"/>
        <v>0</v>
      </c>
      <c r="AF611" s="13">
        <f t="shared" si="319"/>
        <v>3</v>
      </c>
      <c r="AG611" s="13">
        <f t="shared" si="320"/>
        <v>8826923168355</v>
      </c>
      <c r="AH611" s="13">
        <f t="shared" si="310"/>
        <v>2.3975394479113571E+17</v>
      </c>
      <c r="AI611" s="13">
        <f t="shared" si="311"/>
        <v>244455</v>
      </c>
      <c r="AJ611" s="13">
        <f t="shared" si="291"/>
        <v>17.73007697868254</v>
      </c>
      <c r="AK611" s="13">
        <f t="shared" si="317"/>
        <v>81.657809126020183</v>
      </c>
      <c r="AL611" s="13">
        <f t="shared" si="312"/>
        <v>0.61211389529727744</v>
      </c>
    </row>
    <row r="612" spans="1:38" ht="15.75" thickBot="1" x14ac:dyDescent="0.3">
      <c r="A612" s="3">
        <v>44835</v>
      </c>
      <c r="B612" s="8">
        <v>270676</v>
      </c>
      <c r="C612" s="4">
        <f t="shared" si="293"/>
        <v>3</v>
      </c>
      <c r="D612" s="8">
        <f t="shared" si="301"/>
        <v>0</v>
      </c>
      <c r="E612" s="4">
        <f t="shared" si="301"/>
        <v>3</v>
      </c>
      <c r="F612" s="8">
        <v>81485</v>
      </c>
      <c r="G612" s="4">
        <v>6879</v>
      </c>
      <c r="H612" s="4">
        <f t="shared" si="292"/>
        <v>182312</v>
      </c>
      <c r="I612" s="4">
        <f t="shared" si="294"/>
        <v>3.6816592010799535E-5</v>
      </c>
      <c r="J612" s="4">
        <f t="shared" si="295"/>
        <v>4.9088789347732714E-5</v>
      </c>
      <c r="K612" s="4">
        <f t="shared" si="296"/>
        <v>0</v>
      </c>
      <c r="L612" s="4">
        <f t="shared" si="297"/>
        <v>0.75</v>
      </c>
      <c r="M612" s="8">
        <f t="shared" si="298"/>
        <v>2.5414148280601161</v>
      </c>
      <c r="N612" s="8">
        <f t="shared" si="299"/>
        <v>67.354327683281852</v>
      </c>
      <c r="O612" s="8">
        <f t="shared" si="300"/>
        <v>30.104257488658025</v>
      </c>
      <c r="P612" s="4">
        <v>7840131</v>
      </c>
      <c r="Q612" s="4">
        <f t="shared" si="321"/>
        <v>0</v>
      </c>
      <c r="R612" s="13">
        <f t="shared" si="313"/>
        <v>36108578</v>
      </c>
      <c r="S612" s="13">
        <f t="shared" si="314"/>
        <v>0</v>
      </c>
      <c r="T612" s="13">
        <f t="shared" si="318"/>
        <v>3</v>
      </c>
      <c r="U612" s="13">
        <f t="shared" si="302"/>
        <v>6639805225</v>
      </c>
      <c r="V612" s="13">
        <f t="shared" si="315"/>
        <v>1303829405182084</v>
      </c>
      <c r="W612" s="13">
        <f t="shared" si="303"/>
        <v>244455</v>
      </c>
      <c r="X612" s="13">
        <f t="shared" si="322"/>
        <v>244455</v>
      </c>
      <c r="Y612" s="13">
        <f t="shared" si="316"/>
        <v>0</v>
      </c>
      <c r="Z612" s="13">
        <f t="shared" si="304"/>
        <v>108325734</v>
      </c>
      <c r="AA612" s="13">
        <f t="shared" si="305"/>
        <v>2942307478330</v>
      </c>
      <c r="AB612" s="13">
        <f t="shared" si="306"/>
        <v>8826922434990</v>
      </c>
      <c r="AC612" s="13">
        <f t="shared" si="307"/>
        <v>1.0624253908126212E+20</v>
      </c>
      <c r="AD612" s="13">
        <f t="shared" si="308"/>
        <v>8.6571732970366429E+24</v>
      </c>
      <c r="AE612" s="13">
        <f t="shared" si="309"/>
        <v>0</v>
      </c>
      <c r="AF612" s="13">
        <f t="shared" si="319"/>
        <v>0</v>
      </c>
      <c r="AG612" s="13">
        <f t="shared" si="320"/>
        <v>0</v>
      </c>
      <c r="AH612" s="13">
        <f t="shared" si="310"/>
        <v>2.3975392487172006E+17</v>
      </c>
      <c r="AI612" s="13">
        <f t="shared" si="311"/>
        <v>0</v>
      </c>
      <c r="AJ612" s="13">
        <f t="shared" si="291"/>
        <v>17.73007697868254</v>
      </c>
      <c r="AK612" s="13">
        <f t="shared" si="317"/>
        <v>81.657802341665317</v>
      </c>
      <c r="AL612" s="13">
        <f t="shared" si="312"/>
        <v>0.612120679652148</v>
      </c>
    </row>
    <row r="613" spans="1:38" ht="15.75" thickBot="1" x14ac:dyDescent="0.3">
      <c r="A613" s="3">
        <v>44836</v>
      </c>
      <c r="B613" s="8">
        <v>270679</v>
      </c>
      <c r="C613" s="4">
        <f t="shared" si="293"/>
        <v>3</v>
      </c>
      <c r="D613" s="8">
        <f t="shared" si="301"/>
        <v>0</v>
      </c>
      <c r="E613" s="4">
        <f t="shared" si="301"/>
        <v>4</v>
      </c>
      <c r="F613" s="8">
        <v>81484</v>
      </c>
      <c r="G613" s="4">
        <v>6879</v>
      </c>
      <c r="H613" s="4">
        <f t="shared" si="292"/>
        <v>182316</v>
      </c>
      <c r="I613" s="4">
        <f>C614/F613</f>
        <v>3.6817043836826859E-5</v>
      </c>
      <c r="J613" s="4">
        <f>E614/F613</f>
        <v>3.6817043836826859E-5</v>
      </c>
      <c r="K613" s="4">
        <f>D614/F613</f>
        <v>0</v>
      </c>
      <c r="L613" s="4">
        <f t="shared" si="297"/>
        <v>1</v>
      </c>
      <c r="M613" s="8">
        <f t="shared" si="298"/>
        <v>2.5413866609526412</v>
      </c>
      <c r="N613" s="8">
        <f t="shared" si="299"/>
        <v>67.355058944358447</v>
      </c>
      <c r="O613" s="8">
        <f t="shared" si="300"/>
        <v>30.103554394688913</v>
      </c>
      <c r="P613" s="4">
        <v>7840131</v>
      </c>
      <c r="Q613" s="4">
        <f t="shared" si="321"/>
        <v>0</v>
      </c>
      <c r="R613" s="13">
        <f t="shared" si="313"/>
        <v>36108575</v>
      </c>
      <c r="S613" s="13">
        <f t="shared" si="314"/>
        <v>0</v>
      </c>
      <c r="T613" s="13">
        <f t="shared" si="318"/>
        <v>3</v>
      </c>
      <c r="U613" s="13">
        <f t="shared" si="302"/>
        <v>6639642256</v>
      </c>
      <c r="V613" s="13">
        <f t="shared" si="315"/>
        <v>1303829188530625</v>
      </c>
      <c r="W613" s="13">
        <f t="shared" si="303"/>
        <v>325936</v>
      </c>
      <c r="X613" s="13">
        <f t="shared" si="322"/>
        <v>244452</v>
      </c>
      <c r="Y613" s="13">
        <f t="shared" si="316"/>
        <v>0</v>
      </c>
      <c r="Z613" s="13">
        <f t="shared" si="304"/>
        <v>108325725</v>
      </c>
      <c r="AA613" s="13">
        <f t="shared" si="305"/>
        <v>2942271125300</v>
      </c>
      <c r="AB613" s="13">
        <f t="shared" si="306"/>
        <v>8826813375900</v>
      </c>
      <c r="AC613" s="13">
        <f t="shared" si="307"/>
        <v>1.0624121759822945E+20</v>
      </c>
      <c r="AD613" s="13">
        <f t="shared" si="308"/>
        <v>8.6569593747741279E+24</v>
      </c>
      <c r="AE613" s="13">
        <f t="shared" si="309"/>
        <v>0</v>
      </c>
      <c r="AF613" s="13">
        <f t="shared" si="319"/>
        <v>-1</v>
      </c>
      <c r="AG613" s="13">
        <f t="shared" si="320"/>
        <v>-2942271125300</v>
      </c>
      <c r="AH613" s="13">
        <f t="shared" si="310"/>
        <v>2.3974802037394522E+17</v>
      </c>
      <c r="AI613" s="13">
        <f t="shared" si="311"/>
        <v>-81484</v>
      </c>
      <c r="AJ613" s="13">
        <f t="shared" si="291"/>
        <v>17.73007697868254</v>
      </c>
      <c r="AK613" s="13">
        <f t="shared" si="317"/>
        <v>81.657795557310436</v>
      </c>
      <c r="AL613" s="13">
        <f t="shared" si="312"/>
        <v>0.61212746400701867</v>
      </c>
    </row>
    <row r="614" spans="1:38" ht="15.75" thickBot="1" x14ac:dyDescent="0.3">
      <c r="A614" s="3">
        <v>44837</v>
      </c>
      <c r="B614" s="8">
        <v>270682</v>
      </c>
      <c r="C614" s="4">
        <f t="shared" si="293"/>
        <v>3</v>
      </c>
      <c r="D614" s="8">
        <f t="shared" si="301"/>
        <v>0</v>
      </c>
      <c r="E614" s="4">
        <v>3</v>
      </c>
      <c r="F614" s="8">
        <v>81484</v>
      </c>
      <c r="G614" s="4">
        <v>6879</v>
      </c>
      <c r="H614" s="4">
        <f>B614-G614-F614</f>
        <v>182319</v>
      </c>
      <c r="P614" s="4">
        <v>7840131</v>
      </c>
      <c r="W614" s="13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4"/>
  <sheetViews>
    <sheetView tabSelected="1" workbookViewId="0">
      <selection activeCell="M14" sqref="M14"/>
    </sheetView>
  </sheetViews>
  <sheetFormatPr baseColWidth="10" defaultRowHeight="15" x14ac:dyDescent="0.25"/>
  <sheetData>
    <row r="2" spans="4:11" ht="18.75" x14ac:dyDescent="0.3">
      <c r="D2" s="14"/>
    </row>
    <row r="3" spans="4:11" x14ac:dyDescent="0.25">
      <c r="D3" s="15"/>
      <c r="E3" s="15"/>
      <c r="F3" s="15"/>
      <c r="G3" s="15"/>
      <c r="H3" s="15"/>
      <c r="I3" s="15"/>
      <c r="J3" s="15"/>
      <c r="K3" s="15"/>
    </row>
    <row r="4" spans="4:11" x14ac:dyDescent="0.25">
      <c r="D4" s="16"/>
      <c r="E4" s="15"/>
      <c r="F4" s="15"/>
      <c r="G4" s="15"/>
      <c r="H4" s="15"/>
      <c r="I4" s="15"/>
      <c r="J4" s="15"/>
      <c r="K4" s="15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 covid-19 with vaccination</vt:lpstr>
      <vt:lpstr>comments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kechida</dc:creator>
  <cp:lastModifiedBy>SEBBAGH</cp:lastModifiedBy>
  <dcterms:created xsi:type="dcterms:W3CDTF">2020-11-18T03:50:10Z</dcterms:created>
  <dcterms:modified xsi:type="dcterms:W3CDTF">2023-07-17T12:54:43Z</dcterms:modified>
</cp:coreProperties>
</file>